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99" documentId="120_S{2AC9BD13-BADA-5192-A53E-5A8FF88502F6}" xr6:coauthVersionLast="47" xr6:coauthVersionMax="47" xr10:uidLastSave="{9DA014E9-4C1B-4D93-BD54-8F38A1C59ED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G10" i="5"/>
  <c r="I10" i="5"/>
  <c r="J10" i="5"/>
  <c r="L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<sst xmlns="http://schemas.openxmlformats.org/spreadsheetml/2006/main" count="180313" uniqueCount="39137">
  <si>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</si>
  <si>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</si>
  <si>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</si>
  <si>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</si>
  <si>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</si>
  <si>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</si>
  <si>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</si>
  <si>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</si>
  <si>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</si>
  <si>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</si>
  <si>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</si>
  <si>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</si>
  <si>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</si>
  <si>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</si>
  <si>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</si>
  <si>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</si>
  <si>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</si>
  <si>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</si>
  <si>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</si>
  <si>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</si>
  <si>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</si>
  <si>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</si>
  <si>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</si>
  <si>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</si>
  <si>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</si>
  <si>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</si>
  <si>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</si>
  <si>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</si>
  <si>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</si>
  <si>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</si>
  <si>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</si>
  <si>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</si>
  <si>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</si>
  <si>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</si>
  <si>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</si>
  <si>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</si>
  <si>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</si>
  <si>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</si>
  <si>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</si>
  <si>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</si>
  <si>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</si>
  <si>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</si>
  <si>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</si>
  <si>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</si>
  <si>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</si>
  <si>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</si>
  <si>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</si>
  <si>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</si>
  <si>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</si>
  <si>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</si>
  <si>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</si>
  <si>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</si>
  <si>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</si>
  <si>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</si>
  <si>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</si>
  <si>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</si>
  <si>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</si>
  <si>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</si>
  <si>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</si>
  <si>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</si>
  <si>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</si>
  <si>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</si>
  <si>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</si>
  <si>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</si>
  <si>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</si>
  <si>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</si>
  <si>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</si>
  <si>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</si>
  <si>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</si>
  <si>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</si>
  <si>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</si>
  <si>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</si>
  <si>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</si>
  <si>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</si>
  <si>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</si>
  <si>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</si>
  <si>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</si>
  <si>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</si>
  <si>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</si>
  <si>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</si>
  <si>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</si>
  <si>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</si>
  <si>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</si>
  <si>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</si>
  <si>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</si>
  <si>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</si>
  <si>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</si>
  <si>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</si>
  <si>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</si>
  <si>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</si>
  <si>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</si>
  <si>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</si>
  <si>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</si>
  <si>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</si>
  <si>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</si>
  <si>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</si>
  <si>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</si>
  <si>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</si>
  <si>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</si>
  <si>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</si>
  <si>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</si>
  <si>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</si>
  <si>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</si>
  <si>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</si>
  <si>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</si>
  <si>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</si>
  <si>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</si>
  <si>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</si>
  <si>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</si>
  <si>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</si>
  <si>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</si>
  <si>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</si>
  <si>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</si>
  <si>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</si>
  <si>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</si>
  <si>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</si>
  <si>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</si>
  <si>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</si>
  <si>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</si>
  <si>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</si>
  <si>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</si>
  <si>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</si>
  <si>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</si>
  <si>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</si>
  <si>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</si>
  <si>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</si>
  <si>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</si>
  <si>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</si>
  <si>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</si>
  <si>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</si>
  <si>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</si>
  <si>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</si>
  <si>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</si>
  <si>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</si>
  <si>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</si>
  <si>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</si>
  <si>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</si>
  <si>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</si>
  <si>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</si>
  <si>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</si>
  <si>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</si>
  <si>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</si>
  <si>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</si>
  <si>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</si>
  <si>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</si>
  <si>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</si>
  <si>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</si>
  <si>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</si>
  <si>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</si>
  <si>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</si>
  <si>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</si>
  <si>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</si>
  <si>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</si>
  <si>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</si>
  <si>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</si>
  <si>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</si>
  <si>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</si>
  <si>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</si>
  <si>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</si>
  <si>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</si>
  <si>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</si>
  <si>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</si>
  <si>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</si>
  <si>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</si>
  <si>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</si>
  <si>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</si>
  <si>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</si>
  <si>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</si>
  <si>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</si>
  <si>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</si>
  <si>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</si>
  <si>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</si>
  <si>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</si>
  <si>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</si>
  <si>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</si>
  <si>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</si>
  <si>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</si>
  <si>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</si>
  <si>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</si>
  <si>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</si>
  <si>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</si>
  <si>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</si>
  <si>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</si>
  <si>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</si>
  <si>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</si>
  <si>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</si>
  <si>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</si>
  <si>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</si>
  <si>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</si>
  <si>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</si>
  <si>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</si>
  <si>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</si>
  <si>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</si>
  <si>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</si>
  <si>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</si>
  <si>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</si>
  <si>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</si>
  <si>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</si>
  <si>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</si>
  <si>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</si>
  <si>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</si>
  <si>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</si>
  <si>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</si>
  <si>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</si>
  <si>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</si>
  <si>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</si>
  <si>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</si>
  <si>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</si>
  <si>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</si>
  <si>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</si>
  <si>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</si>
  <si>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</si>
  <si>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</si>
  <si>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</si>
  <si>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</si>
  <si>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</si>
  <si>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</si>
  <si>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</si>
  <si>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</si>
  <si>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</si>
  <si>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</si>
  <si>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</si>
  <si>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</si>
  <si>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</si>
  <si>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</si>
  <si>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</si>
  <si>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</si>
  <si>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</si>
  <si>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</si>
  <si>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</si>
  <si>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</si>
  <si>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</si>
  <si>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</si>
  <si>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</si>
  <si>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</si>
  <si>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</si>
  <si>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</si>
  <si>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</si>
  <si>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</si>
  <si>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</si>
  <si>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</si>
  <si>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</si>
  <si>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</si>
  <si>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</si>
  <si>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</si>
  <si>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</si>
  <si>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</si>
  <si>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</si>
  <si>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</si>
  <si>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</si>
  <si>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</si>
  <si>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</si>
  <si>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</si>
  <si>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</si>
  <si>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</si>
  <si>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</si>
  <si>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</si>
  <si>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</si>
  <si>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</si>
  <si>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</si>
  <si>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</si>
  <si>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</si>
  <si>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</si>
  <si>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</si>
  <si>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</si>
  <si>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</si>
  <si>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</si>
  <si>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</si>
  <si>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</si>
  <si>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</si>
  <si>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</si>
  <si>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</si>
  <si>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</si>
  <si>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</si>
  <si>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</si>
  <si>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</si>
  <si>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</si>
  <si>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</si>
  <si>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</si>
  <si>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</si>
  <si>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</si>
  <si>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</si>
  <si>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</si>
  <si>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</si>
  <si>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</si>
  <si>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</si>
  <si>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</si>
  <si>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</si>
  <si>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</si>
  <si>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</si>
  <si>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</si>
  <si>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</si>
  <si>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</si>
  <si>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</si>
  <si>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</si>
  <si>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</si>
  <si>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</si>
  <si>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</si>
  <si>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</si>
  <si>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</si>
  <si>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</si>
  <si>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</si>
  <si>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</si>
  <si>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</si>
  <si>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</si>
  <si>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</si>
  <si>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</si>
  <si>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</si>
  <si>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</si>
  <si>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</si>
  <si>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</si>
  <si>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</si>
  <si>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</si>
  <si>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</si>
  <si>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</si>
  <si>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</si>
  <si>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</si>
  <si>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</si>
  <si>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</si>
  <si>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</si>
  <si>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</si>
  <si>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</si>
  <si>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</si>
  <si>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</si>
  <si>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</si>
  <si>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</si>
  <si>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</si>
  <si>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</si>
  <si>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</si>
  <si>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</si>
  <si>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</si>
  <si>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</si>
  <si>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</si>
  <si>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</si>
  <si>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</si>
  <si>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</si>
  <si>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</si>
  <si>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</si>
  <si>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</si>
  <si>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</si>
  <si>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</si>
  <si>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</si>
  <si>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</si>
  <si>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</si>
  <si>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</si>
  <si>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</si>
  <si>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</si>
  <si>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</si>
  <si>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</si>
  <si>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</si>
  <si>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</si>
  <si>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</si>
  <si>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</si>
  <si>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</si>
  <si>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</si>
  <si>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</si>
  <si>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</si>
  <si>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</si>
  <si>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</si>
  <si>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</si>
  <si>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</si>
  <si>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</si>
  <si>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</si>
  <si>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</si>
  <si>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</si>
  <si>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</si>
  <si>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</si>
  <si>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</si>
  <si>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</si>
  <si>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</si>
  <si>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</si>
  <si>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</si>
  <si>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</si>
  <si>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</si>
  <si>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</si>
  <si>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</si>
  <si>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</si>
  <si>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</si>
  <si>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</si>
  <si>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</si>
  <si>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</si>
  <si>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</si>
  <si>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</si>
  <si>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</si>
  <si>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</si>
  <si>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</si>
  <si>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</si>
  <si>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</si>
  <si>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</si>
  <si>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</si>
  <si>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</si>
  <si>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</si>
  <si>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</si>
  <si>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</si>
  <si>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</si>
  <si>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</si>
  <si>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</si>
  <si>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</si>
  <si>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</si>
  <si>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</si>
  <si>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</si>
  <si>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</si>
  <si>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</si>
  <si>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</si>
  <si>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</si>
  <si>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</si>
  <si>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</si>
  <si>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</si>
  <si>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</si>
  <si>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</si>
  <si>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</si>
  <si>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</si>
  <si>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</si>
  <si>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</si>
  <si>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</si>
  <si>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</si>
  <si>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</si>
  <si>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</si>
  <si>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</si>
  <si>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</si>
  <si>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</si>
  <si>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</si>
  <si>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</si>
  <si>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</si>
  <si>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</si>
  <si>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</si>
  <si>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</si>
  <si>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</si>
  <si>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</si>
  <si>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</si>
  <si>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</si>
  <si>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</si>
  <si>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</si>
  <si>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</si>
  <si>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</si>
  <si>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</si>
  <si>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</si>
  <si>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</si>
  <si>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</si>
  <si>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</si>
  <si>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</si>
  <si>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</si>
  <si>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</si>
  <si>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</si>
  <si>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</si>
  <si>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</si>
  <si>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</si>
  <si>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</si>
  <si>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</si>
  <si>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</si>
  <si>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</si>
  <si>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</si>
  <si>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</si>
  <si>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</si>
  <si>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</si>
  <si>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</si>
  <si>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</si>
  <si>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</si>
  <si>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</si>
  <si>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</si>
  <si>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</si>
  <si>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</si>
  <si>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</si>
  <si>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</si>
  <si>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</si>
  <si>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</si>
  <si>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</si>
  <si>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</si>
  <si>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</si>
  <si>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</si>
  <si>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</si>
  <si>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</si>
  <si>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</si>
  <si>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</si>
  <si>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</si>
  <si>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</si>
  <si>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</si>
  <si>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</si>
  <si>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</si>
  <si>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</si>
  <si>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</si>
  <si>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</si>
  <si>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</si>
  <si>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</si>
  <si>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</si>
  <si>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</si>
  <si>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</si>
  <si>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</si>
  <si>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</si>
  <si>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</si>
  <si>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</si>
  <si>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</si>
  <si>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</si>
  <si>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</si>
  <si>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</si>
  <si>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</si>
  <si>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</si>
  <si>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</si>
  <si>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</si>
  <si>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</si>
  <si>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</si>
  <si>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</si>
  <si>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</si>
  <si>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</si>
  <si>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</si>
  <si>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</si>
  <si>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</si>
  <si>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</si>
  <si>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</si>
  <si>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</si>
  <si>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</si>
  <si>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</si>
  <si>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</si>
  <si>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</si>
  <si>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</si>
  <si>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</si>
  <si>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</si>
  <si>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</si>
  <si>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</si>
  <si>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</si>
  <si>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</si>
  <si>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</si>
  <si>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</si>
  <si>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</si>
  <si>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</si>
  <si>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</si>
  <si>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</si>
  <si>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</si>
  <si>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</si>
  <si>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</si>
  <si>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</si>
  <si>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</si>
  <si>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</si>
  <si>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</si>
  <si>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</si>
  <si>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</si>
  <si>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</si>
  <si>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</si>
  <si>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</si>
  <si>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</si>
  <si>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</si>
  <si>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</si>
  <si>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</si>
  <si>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</si>
  <si>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</si>
  <si>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</si>
  <si>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</si>
  <si>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</si>
  <si>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</si>
  <si>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</si>
  <si>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</si>
  <si>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</si>
  <si>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</si>
  <si>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</si>
  <si>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</si>
  <si>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</si>
  <si>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</si>
  <si>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</si>
  <si>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</si>
  <si>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</si>
  <si>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</si>
  <si>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</si>
  <si>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</si>
  <si>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</si>
  <si>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</si>
  <si>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</si>
  <si>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</si>
  <si>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</si>
  <si>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</si>
  <si>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</si>
  <si>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</si>
  <si>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</si>
  <si>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</si>
  <si>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</si>
  <si>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</si>
  <si>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</si>
  <si>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</si>
  <si>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</si>
  <si>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</si>
  <si>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</si>
  <si>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</si>
  <si>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</si>
  <si>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</si>
  <si>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</si>
  <si>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</si>
  <si>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</si>
  <si>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</si>
  <si>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</si>
  <si>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</si>
  <si>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</si>
  <si>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</si>
  <si>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</si>
  <si>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</si>
  <si>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</si>
  <si>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</si>
  <si>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</si>
  <si>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</si>
  <si>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</si>
  <si>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</si>
  <si>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</si>
  <si>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</si>
  <si>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</si>
  <si>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</si>
  <si>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</si>
  <si>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</si>
  <si>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</si>
  <si>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</si>
  <si>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</si>
  <si>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</si>
  <si>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</si>
  <si>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</si>
  <si>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</si>
  <si>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</si>
  <si>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</si>
  <si>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</si>
  <si>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</si>
  <si>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</si>
  <si>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</si>
  <si>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</si>
  <si>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</si>
  <si>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</si>
  <si>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</si>
  <si>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</si>
  <si>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</si>
  <si>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</si>
  <si>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</si>
  <si>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</si>
  <si>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</si>
  <si>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</si>
  <si>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</si>
  <si>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</si>
  <si>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</si>
  <si>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</si>
  <si>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</si>
  <si>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</si>
  <si>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</si>
  <si>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</si>
  <si>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</si>
  <si>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</si>
  <si>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</si>
  <si>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</si>
  <si>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</si>
  <si>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</si>
  <si>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</si>
  <si>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</si>
  <si>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</si>
  <si>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</si>
  <si>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</si>
  <si>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</si>
  <si>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</si>
  <si>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</si>
  <si>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</si>
  <si>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</si>
  <si>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</si>
  <si>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</si>
  <si>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</si>
  <si>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</si>
  <si>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</si>
  <si>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</si>
  <si>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</si>
  <si>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</si>
  <si>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</si>
  <si>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</si>
  <si>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</si>
  <si>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</si>
  <si>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</si>
  <si>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</si>
  <si>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</si>
  <si>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</si>
  <si>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</si>
  <si>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</si>
  <si>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</si>
  <si>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</si>
  <si>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</si>
  <si>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</si>
  <si>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</si>
  <si>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</si>
  <si>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</si>
  <si>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</si>
  <si>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</si>
  <si>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</si>
  <si>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</si>
  <si>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</si>
  <si>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</si>
  <si>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</si>
  <si>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</si>
  <si>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</si>
  <si>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</si>
  <si>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</si>
  <si>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</si>
  <si>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</si>
  <si>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</si>
  <si>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</si>
  <si>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</si>
  <si>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</si>
  <si>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</si>
  <si>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</si>
  <si>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</si>
  <si>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</si>
  <si>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</si>
  <si>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</si>
  <si>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</si>
  <si>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</si>
  <si>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</si>
  <si>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</si>
  <si>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</si>
  <si>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</si>
  <si>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</si>
  <si>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</si>
  <si>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</si>
  <si>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</si>
  <si>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</si>
  <si>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</si>
  <si>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</si>
  <si>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</si>
  <si>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</si>
  <si>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</si>
  <si>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</si>
  <si>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</si>
  <si>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</si>
  <si>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</si>
  <si>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</si>
  <si>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</si>
  <si>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</si>
  <si>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</si>
  <si>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</si>
  <si>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</si>
  <si>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</si>
  <si>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</si>
  <si>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</si>
  <si>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</si>
  <si>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</si>
  <si>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</si>
  <si>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</si>
  <si>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</si>
  <si>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</si>
  <si>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</si>
  <si>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</si>
  <si>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</si>
  <si>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</si>
  <si>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</si>
  <si>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</si>
  <si>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</si>
  <si>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</si>
  <si>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</si>
  <si>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</si>
  <si>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</si>
  <si>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</si>
  <si>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</si>
  <si>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</si>
  <si>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</si>
  <si>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</si>
  <si>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</si>
  <si>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</si>
  <si>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</si>
  <si>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</si>
  <si>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</si>
  <si>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</si>
  <si>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</si>
  <si>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</si>
  <si>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</si>
  <si>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</si>
  <si>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</si>
  <si>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</si>
  <si>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</si>
  <si>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</si>
  <si>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</si>
  <si>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</si>
  <si>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</si>
  <si>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</si>
  <si>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</si>
  <si>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</si>
  <si>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</si>
  <si>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</si>
  <si>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</si>
  <si>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</si>
  <si>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</si>
  <si>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</si>
  <si>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</si>
  <si>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</si>
  <si>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</si>
  <si>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</si>
  <si>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</si>
  <si>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</si>
  <si>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</si>
  <si>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</si>
  <si>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</si>
  <si>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</si>
  <si>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</si>
  <si>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</si>
  <si>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</si>
  <si>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</si>
  <si>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</si>
  <si>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</si>
  <si>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</si>
  <si>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</si>
  <si>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</si>
  <si>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</si>
  <si>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</si>
  <si>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</si>
  <si>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</si>
  <si>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</si>
  <si>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</si>
  <si>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</si>
  <si>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</si>
  <si>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</si>
  <si>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</si>
  <si>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</si>
  <si>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</si>
  <si>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</si>
  <si>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</si>
  <si>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</si>
  <si>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</si>
  <si>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</si>
  <si>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</si>
  <si>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</si>
  <si>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</si>
  <si>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</si>
  <si>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</si>
  <si>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</si>
  <si>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</si>
  <si>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</si>
  <si>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</si>
  <si>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</si>
  <si>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</si>
  <si>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</si>
  <si>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</si>
  <si>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</si>
  <si>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</si>
  <si>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</si>
  <si>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</si>
  <si>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</si>
  <si>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</si>
  <si>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</si>
  <si>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</si>
  <si>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</si>
  <si>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</si>
  <si>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</si>
  <si>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</si>
  <si>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</si>
  <si>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</si>
  <si>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</si>
  <si>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</si>
  <si>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</si>
  <si>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</si>
  <si>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</si>
  <si>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</si>
  <si>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</si>
  <si>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</si>
  <si>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</si>
  <si>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</si>
  <si>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</si>
  <si>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</si>
  <si>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</si>
  <si>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</si>
  <si>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</si>
  <si>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</si>
  <si>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</si>
  <si>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</si>
  <si>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</si>
  <si>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</si>
  <si>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</si>
  <si>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</si>
  <si>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</si>
  <si>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</si>
  <si>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</si>
  <si>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</si>
  <si>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</si>
  <si>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</si>
  <si>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</si>
  <si>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</si>
  <si>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</si>
  <si>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</si>
  <si>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</si>
  <si>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</si>
  <si>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</si>
  <si>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</si>
  <si>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</si>
  <si>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</si>
  <si>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</si>
  <si>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</si>
  <si>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</si>
  <si>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</si>
  <si>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</si>
  <si>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</si>
  <si>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</si>
  <si>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</si>
  <si>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</si>
  <si>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</si>
  <si>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</si>
  <si>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</si>
  <si>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</si>
  <si>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</si>
  <si>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</si>
  <si>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</si>
  <si>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</si>
  <si>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</si>
  <si>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</si>
  <si>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</si>
  <si>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</si>
  <si>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</si>
  <si>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</si>
  <si>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</si>
  <si>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</si>
  <si>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</si>
  <si>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</si>
  <si>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</si>
  <si>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</si>
  <si>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</si>
  <si>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</si>
  <si>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</si>
  <si>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</si>
  <si>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</si>
  <si>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</si>
  <si>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</si>
  <si>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</si>
  <si>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</si>
  <si>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</si>
  <si>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</si>
  <si>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</si>
  <si>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</si>
  <si>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</si>
  <si>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</si>
  <si>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</si>
  <si>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</si>
  <si>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</si>
  <si>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</si>
  <si>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</si>
  <si>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</si>
  <si>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</si>
  <si>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</si>
  <si>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</si>
  <si>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</si>
  <si>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</si>
  <si>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</si>
  <si>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</si>
  <si>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</si>
  <si>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</si>
  <si>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</si>
  <si>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</si>
  <si>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</si>
  <si>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</si>
  <si>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</si>
  <si>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</si>
  <si>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</si>
  <si>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</si>
  <si>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</si>
  <si>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</si>
  <si>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</si>
  <si>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</si>
  <si>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</si>
  <si>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</si>
  <si>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</si>
  <si>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</si>
  <si>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</si>
  <si>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</si>
  <si>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</si>
  <si>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</si>
  <si>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</si>
  <si>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</si>
  <si>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</si>
  <si>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</si>
  <si>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</si>
  <si>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</si>
  <si>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</si>
  <si>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</si>
  <si>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</si>
  <si>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</si>
  <si>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</si>
  <si>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</si>
  <si>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</si>
  <si>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</si>
  <si>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</si>
  <si>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</si>
  <si>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</si>
  <si>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</si>
  <si>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</si>
  <si>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</si>
  <si>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</si>
  <si>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</si>
  <si>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</si>
  <si>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</si>
  <si>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</si>
  <si>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</si>
  <si>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</si>
  <si>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</si>
  <si>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</si>
  <si>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</si>
  <si>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</si>
  <si>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</si>
  <si>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</si>
  <si>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</si>
  <si>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</si>
  <si>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</si>
  <si>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</si>
  <si>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</si>
  <si>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</si>
  <si>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</si>
  <si>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</si>
  <si>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</si>
  <si>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</si>
  <si>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</si>
  <si>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</si>
  <si>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</si>
  <si>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</si>
  <si>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</si>
  <si>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</si>
  <si>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</si>
  <si>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</si>
  <si>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</si>
  <si>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</si>
  <si>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</si>
  <si>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</si>
  <si>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</si>
  <si>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</si>
  <si>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</si>
  <si>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</si>
  <si>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</si>
  <si>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</si>
  <si>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</si>
  <si>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</si>
  <si>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</si>
  <si>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</si>
  <si>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</si>
  <si>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</si>
  <si>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</si>
  <si>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</si>
  <si>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</si>
  <si>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</si>
  <si>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</si>
  <si>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</si>
  <si>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</si>
  <si>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</si>
  <si>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</si>
  <si>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</si>
  <si>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</si>
  <si>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</si>
  <si>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</si>
  <si>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</si>
  <si>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</si>
  <si>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</si>
  <si>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</si>
  <si>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</si>
  <si>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</si>
  <si>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</si>
  <si>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</si>
  <si>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</si>
  <si>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</si>
  <si>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</si>
  <si>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</si>
  <si>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</si>
  <si>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</si>
  <si>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</si>
  <si>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</si>
  <si>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</si>
  <si>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</si>
  <si>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</si>
  <si>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</si>
  <si>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</si>
  <si>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</si>
  <si>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</si>
  <si>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</si>
  <si>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</si>
  <si>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</si>
  <si>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</si>
  <si>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</si>
  <si>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</si>
  <si>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</si>
  <si>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</si>
  <si>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</si>
  <si>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</si>
  <si>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</si>
  <si>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</si>
  <si>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</si>
  <si>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</si>
  <si>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</si>
  <si>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</si>
  <si>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</si>
  <si>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</si>
  <si>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</si>
  <si>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</si>
  <si>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</si>
  <si>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</si>
  <si>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</si>
  <si>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</si>
  <si>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</si>
  <si>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</si>
  <si>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</si>
  <si>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</si>
  <si>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</si>
  <si>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</si>
  <si>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</si>
  <si>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</si>
  <si>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</si>
  <si>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</si>
  <si>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</si>
  <si>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</si>
  <si>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</si>
  <si>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</si>
  <si>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</si>
  <si>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</si>
  <si>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</si>
  <si>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</si>
  <si>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</si>
  <si>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</si>
  <si>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</si>
  <si>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</si>
  <si>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</si>
  <si>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</si>
  <si>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</si>
  <si>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</si>
  <si>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</si>
  <si>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</si>
  <si>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</si>
  <si>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</si>
  <si>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</si>
  <si>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</si>
  <si>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</si>
  <si>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</si>
  <si>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</si>
  <si>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</si>
  <si>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</si>
  <si>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</si>
  <si>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</si>
  <si>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</si>
  <si>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</si>
  <si>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</si>
  <si>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</si>
  <si>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</si>
  <si>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</si>
  <si>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</si>
  <si>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</si>
  <si>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</si>
  <si>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</si>
  <si>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</si>
  <si>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</si>
  <si>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</si>
  <si>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</si>
  <si>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</si>
  <si>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</si>
  <si>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</si>
  <si>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</si>
  <si>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</si>
  <si>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</si>
  <si>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</si>
  <si>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</si>
  <si>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</si>
  <si>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</si>
  <si>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</si>
  <si>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</si>
  <si>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</si>
  <si>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</si>
  <si>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</si>
  <si>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</si>
  <si>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</si>
  <si>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</si>
  <si>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</si>
  <si>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</si>
  <si>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</si>
  <si>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</si>
  <si>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</si>
  <si>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</si>
  <si>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</si>
  <si>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</si>
  <si>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</si>
  <si>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</si>
  <si>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</si>
  <si>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</si>
  <si>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</si>
  <si>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</si>
  <si>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</si>
  <si>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</si>
  <si>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</si>
  <si>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</si>
  <si>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</si>
  <si>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</si>
  <si>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</si>
  <si>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</si>
  <si>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</si>
  <si>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</si>
  <si>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</si>
  <si>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</si>
  <si>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</si>
  <si>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</si>
  <si>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</si>
  <si>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</si>
  <si>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</si>
  <si>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</si>
  <si>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</si>
  <si>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</si>
  <si>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</si>
  <si>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</si>
  <si>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</si>
  <si>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</si>
  <si>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</si>
  <si>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</si>
  <si>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</si>
  <si>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</si>
  <si>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</si>
  <si>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</si>
  <si>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</si>
  <si>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</si>
  <si>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</si>
  <si>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</si>
  <si>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</si>
  <si>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</si>
  <si>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</si>
  <si>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</si>
  <si>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</si>
  <si>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</si>
  <si>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</si>
  <si>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</si>
  <si>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</si>
  <si>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</si>
  <si>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</si>
  <si>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</si>
  <si>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</si>
  <si>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</si>
  <si>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</si>
  <si>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</si>
  <si>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</si>
  <si>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</si>
  <si>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</si>
  <si>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</si>
  <si>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</si>
  <si>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</si>
  <si>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</si>
  <si>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</si>
  <si>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</si>
  <si>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</si>
  <si>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</si>
  <si>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</si>
  <si>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</si>
  <si>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</si>
  <si>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</si>
  <si>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</si>
  <si>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</si>
  <si>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</si>
  <si>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</si>
  <si>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</si>
  <si>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</si>
  <si>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</si>
  <si>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</si>
  <si>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</si>
  <si>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</si>
  <si>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</si>
  <si>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</si>
  <si>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</si>
  <si>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</si>
  <si>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</si>
  <si>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</si>
  <si>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</si>
  <si>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</si>
  <si>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</si>
  <si>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</si>
  <si>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</si>
  <si>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</si>
  <si>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</si>
  <si>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</si>
  <si>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</si>
  <si>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</si>
  <si>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</si>
  <si>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</si>
  <si>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</si>
  <si>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</si>
  <si>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</si>
  <si>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</si>
  <si>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</si>
  <si>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</si>
  <si>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</si>
  <si>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</si>
  <si>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</si>
  <si>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</si>
  <si>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</si>
  <si>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</si>
  <si>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</si>
  <si>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</si>
  <si>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</si>
  <si>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</si>
  <si>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</si>
  <si>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</si>
  <si>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</si>
  <si>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</si>
  <si>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</si>
  <si>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</si>
  <si>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</si>
  <si>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</si>
  <si>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</si>
  <si>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</si>
  <si>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</si>
  <si>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</si>
  <si>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</si>
  <si>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</si>
  <si>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</si>
  <si>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</si>
  <si>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</si>
  <si>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</si>
  <si>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</si>
  <si>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</si>
  <si>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</si>
  <si>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</si>
  <si>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</si>
  <si>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</si>
  <si>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</si>
  <si>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</si>
  <si>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</si>
  <si>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</si>
  <si>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</si>
  <si>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</si>
  <si>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</si>
  <si>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</si>
  <si>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</si>
  <si>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</si>
  <si>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</si>
  <si>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</si>
  <si>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</si>
  <si>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</si>
  <si>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</si>
  <si>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</si>
  <si>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</si>
  <si>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</si>
  <si>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</si>
  <si>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</si>
  <si>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</si>
  <si>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</si>
  <si>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</si>
  <si>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</si>
  <si>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</si>
  <si>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</si>
  <si>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</si>
  <si>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</si>
  <si>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</si>
  <si>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</si>
  <si>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</si>
  <si>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</si>
  <si>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</si>
  <si>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</si>
  <si>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</si>
  <si>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</si>
  <si>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</si>
  <si>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</si>
  <si>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</si>
  <si>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</si>
  <si>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</si>
  <si>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</si>
  <si>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</si>
  <si>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</si>
  <si>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</si>
  <si>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</si>
  <si>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</si>
  <si>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</si>
  <si>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</si>
  <si>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</si>
  <si>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</si>
  <si>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</si>
  <si>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</si>
  <si>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</si>
  <si>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</si>
  <si>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</si>
  <si>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</si>
  <si>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</si>
  <si>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</si>
  <si>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</si>
  <si>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</si>
  <si>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</si>
  <si>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</si>
  <si>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</si>
  <si>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</si>
  <si>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</si>
  <si>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</si>
  <si>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</si>
  <si>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</si>
  <si>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</si>
  <si>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</si>
  <si>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</si>
  <si>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</si>
  <si>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</si>
  <si>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</si>
  <si>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</si>
  <si>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</si>
  <si>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</si>
  <si>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</si>
  <si>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</si>
  <si>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</si>
  <si>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</si>
  <si>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</si>
  <si>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</si>
  <si>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</si>
  <si>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</si>
  <si>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</si>
  <si>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</si>
  <si>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</si>
  <si>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</si>
  <si>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</si>
  <si>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</si>
  <si>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</si>
  <si>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</si>
  <si>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</si>
  <si>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</si>
  <si>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</si>
  <si>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</si>
  <si>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</si>
  <si>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</si>
  <si>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</si>
  <si>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</si>
  <si>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</si>
  <si>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</si>
  <si>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</si>
  <si>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</si>
  <si>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</si>
  <si>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</si>
  <si>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</si>
  <si>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</si>
  <si>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</si>
  <si>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</si>
  <si>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</si>
  <si>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</si>
  <si>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</si>
  <si>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</si>
  <si>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</si>
  <si>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</si>
  <si>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</si>
  <si>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</si>
  <si>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</si>
  <si>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</si>
  <si>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</si>
  <si>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</si>
  <si>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</si>
  <si>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</si>
  <si>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</si>
  <si>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</si>
  <si>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</si>
  <si>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</si>
  <si>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</si>
  <si>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</si>
  <si>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</si>
  <si>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</si>
  <si>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</si>
  <si>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</si>
  <si>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</si>
  <si>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</si>
  <si>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</si>
  <si>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</si>
  <si>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</si>
  <si>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</si>
  <si>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</si>
  <si>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</si>
  <si>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</si>
  <si>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</si>
  <si>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</si>
  <si>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</si>
  <si>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</si>
  <si>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</si>
  <si>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</si>
  <si>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</si>
  <si>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</si>
  <si>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</si>
  <si>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</si>
  <si>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</si>
  <si>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</si>
  <si>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</si>
  <si>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</si>
  <si>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</si>
  <si>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</si>
  <si>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</si>
  <si>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</si>
  <si>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</si>
  <si>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</si>
  <si>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</si>
  <si>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</si>
  <si>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</si>
  <si>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</si>
  <si>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</si>
  <si>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</si>
  <si>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</si>
  <si>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</si>
  <si>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</si>
  <si>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</si>
  <si>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</si>
  <si>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</si>
  <si>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</si>
  <si>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</si>
  <si>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</si>
  <si>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</si>
  <si>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</si>
  <si>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</si>
  <si>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</si>
  <si>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</si>
  <si>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</si>
  <si>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</si>
  <si>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</si>
  <si>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</si>
  <si>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</si>
  <si>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</si>
  <si>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</si>
  <si>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</si>
  <si>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</si>
  <si>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</si>
  <si>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</si>
  <si>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</si>
  <si>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</si>
  <si>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</si>
  <si>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</si>
  <si>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</si>
  <si>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</si>
  <si>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</si>
  <si>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</si>
  <si>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</si>
  <si>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</si>
  <si>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</si>
  <si>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</si>
  <si>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</si>
  <si>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</si>
  <si>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</si>
  <si>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</si>
  <si>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</si>
  <si>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</si>
  <si>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</si>
  <si>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</si>
  <si>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</si>
  <si>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</si>
  <si>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</si>
  <si>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</si>
  <si>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</si>
  <si>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</si>
  <si>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</si>
  <si>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</si>
  <si>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</si>
  <si>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</si>
  <si>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</si>
  <si>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</si>
  <si>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</si>
  <si>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</si>
  <si>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</si>
  <si>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</si>
  <si>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</si>
  <si>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</si>
  <si>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</si>
  <si>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</si>
  <si>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</si>
  <si>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</si>
  <si>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</si>
  <si>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</si>
  <si>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</si>
  <si>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</si>
  <si>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</si>
  <si>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</si>
  <si>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</si>
  <si>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</si>
  <si>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</si>
  <si>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</si>
  <si>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</si>
  <si>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</si>
  <si>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</si>
  <si>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</si>
  <si>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</si>
  <si>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</si>
  <si>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</si>
  <si>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</si>
  <si>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</si>
  <si>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</si>
  <si>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</si>
  <si>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</si>
  <si>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</si>
  <si>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</si>
  <si>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</si>
  <si>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</si>
  <si>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</si>
  <si>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</si>
  <si>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</si>
  <si>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</si>
  <si>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</si>
  <si>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</si>
  <si>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</si>
  <si>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</si>
  <si>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</si>
  <si>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</si>
  <si>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</si>
  <si>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</si>
  <si>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</si>
  <si>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</si>
  <si>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</si>
  <si>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</si>
  <si>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</si>
  <si>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</si>
  <si>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</si>
  <si>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</si>
  <si>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</si>
  <si>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</si>
  <si>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</si>
  <si>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</si>
  <si>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</si>
  <si>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</si>
  <si>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</si>
  <si>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</si>
  <si>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</si>
  <si>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</si>
  <si>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</si>
  <si>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</si>
  <si>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</si>
  <si>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</si>
  <si>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</si>
  <si>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</si>
  <si>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</si>
  <si>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</si>
  <si>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</si>
  <si>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</si>
  <si>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</si>
  <si>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</si>
  <si>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</si>
  <si>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</si>
  <si>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</si>
  <si>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</si>
  <si>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</si>
  <si>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</si>
  <si>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</si>
  <si>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</si>
  <si>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</si>
  <si>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</si>
  <si>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</si>
  <si>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</si>
  <si>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</si>
  <si>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</si>
  <si>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</si>
  <si>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</si>
  <si>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</si>
  <si>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</si>
  <si>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</si>
  <si>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</si>
  <si>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</si>
  <si>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</si>
  <si>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</si>
  <si>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</si>
  <si>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</si>
  <si>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</si>
  <si>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</si>
  <si>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</si>
  <si>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</si>
  <si>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</si>
  <si>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</si>
  <si>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</si>
  <si>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</si>
  <si>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</si>
  <si>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</si>
  <si>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</si>
  <si>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</si>
  <si>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</si>
  <si>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</si>
  <si>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</si>
  <si>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</si>
  <si>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</si>
  <si>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</si>
  <si>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</si>
  <si>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</si>
  <si>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</si>
  <si>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</si>
  <si>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</si>
  <si>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</si>
  <si>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</si>
  <si>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</si>
  <si>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</si>
  <si>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</si>
  <si>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</si>
  <si>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</si>
  <si>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</si>
  <si>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</si>
  <si>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</si>
  <si>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</si>
  <si>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</si>
  <si>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</si>
  <si>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</si>
  <si>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</si>
  <si>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</si>
  <si>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</si>
  <si>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</si>
  <si>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</si>
  <si>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</si>
  <si>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</si>
  <si>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</si>
  <si>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</si>
  <si>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</si>
  <si>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</si>
  <si>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</si>
  <si>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</si>
  <si>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</si>
  <si>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</si>
  <si>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</si>
  <si>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</si>
  <si>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</si>
  <si>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</si>
  <si>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</si>
  <si>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</si>
  <si>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</si>
  <si>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</si>
  <si>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</si>
  <si>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</si>
  <si>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</si>
  <si>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</si>
  <si>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</si>
  <si>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</si>
  <si>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</si>
  <si>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</si>
  <si>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</si>
  <si>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</si>
  <si>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</si>
  <si>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</si>
  <si>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</si>
  <si>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</si>
  <si>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</si>
  <si>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</si>
  <si>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</si>
  <si>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</si>
  <si>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</si>
  <si>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</si>
  <si>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</si>
  <si>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</si>
  <si>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</si>
  <si>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</si>
  <si>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</si>
  <si>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</si>
  <si>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</si>
  <si>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</si>
  <si>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</si>
  <si>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</si>
  <si>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</si>
  <si>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</si>
  <si>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</si>
  <si>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</si>
  <si>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</si>
  <si>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</si>
  <si>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</si>
  <si>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</si>
  <si>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</si>
  <si>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</si>
  <si>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</si>
  <si>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</si>
  <si>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</si>
  <si>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</si>
  <si>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</si>
  <si>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</si>
  <si>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</si>
  <si>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</si>
  <si>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</si>
  <si>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</si>
  <si>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</si>
  <si>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</si>
  <si>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</si>
  <si>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</si>
  <si>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</si>
  <si>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</si>
  <si>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</si>
  <si>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</si>
  <si>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</si>
  <si>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</si>
  <si>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</si>
  <si>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</si>
  <si>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</si>
  <si>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</si>
  <si>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</si>
  <si>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</si>
  <si>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</si>
  <si>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</si>
  <si>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</si>
  <si>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</si>
  <si>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</si>
  <si>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</si>
  <si>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</si>
  <si>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</si>
  <si>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</si>
  <si>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</si>
  <si>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</si>
  <si>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</si>
  <si>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</si>
  <si>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</si>
  <si>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</si>
  <si>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</si>
  <si>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</si>
  <si>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</si>
  <si>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</si>
  <si>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</si>
  <si>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</si>
  <si>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</si>
  <si>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</si>
  <si>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</si>
  <si>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</si>
  <si>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</si>
  <si>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</si>
  <si>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</si>
  <si>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</si>
  <si>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</si>
  <si>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</si>
  <si>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</si>
  <si>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</si>
  <si>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</si>
  <si>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</si>
  <si>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</si>
  <si>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</si>
  <si>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</si>
  <si>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</si>
  <si>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</si>
  <si>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</si>
  <si>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</si>
  <si>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</si>
  <si>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</si>
  <si>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</si>
  <si>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</si>
  <si>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</si>
  <si>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</si>
  <si>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</si>
  <si>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</si>
  <si>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</si>
  <si>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</si>
  <si>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</si>
  <si>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</si>
  <si>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</si>
  <si>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</si>
  <si>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</si>
  <si>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</si>
  <si>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</si>
  <si>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</si>
  <si>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</si>
  <si>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</si>
  <si>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</si>
  <si>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</si>
  <si>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</si>
  <si>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</si>
  <si>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</si>
  <si>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</si>
  <si>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</si>
  <si>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</si>
  <si>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</si>
  <si>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</si>
  <si>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</si>
  <si>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</si>
  <si>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</si>
  <si>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</si>
  <si>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</si>
  <si>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</si>
  <si>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</si>
  <si>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</si>
  <si>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</si>
  <si>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</si>
  <si>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</si>
  <si>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</si>
  <si>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</si>
  <si>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</si>
  <si>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</si>
  <si>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</si>
  <si>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</si>
  <si>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</si>
  <si>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</si>
  <si>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</si>
  <si>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</si>
  <si>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</si>
  <si>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</si>
  <si>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</si>
  <si>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</si>
  <si>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</si>
  <si>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</si>
  <si>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</si>
  <si>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</si>
  <si>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</si>
  <si>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</si>
  <si>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</si>
  <si>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</si>
  <si>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</si>
  <si>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</si>
  <si>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</si>
  <si>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</si>
  <si>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</si>
  <si>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</si>
  <si>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</si>
  <si>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</si>
  <si>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</si>
  <si>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</si>
  <si>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</si>
  <si>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</si>
  <si>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</si>
  <si>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</si>
  <si>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</si>
  <si>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</si>
  <si>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</si>
  <si>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</si>
  <si>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</si>
  <si>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</si>
  <si>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</si>
  <si>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</si>
  <si>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</si>
  <si>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</si>
  <si>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</si>
  <si>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</si>
  <si>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</si>
  <si>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</si>
  <si>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</si>
  <si>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</si>
  <si>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</si>
  <si>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</si>
  <si>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</si>
  <si>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</si>
  <si>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</si>
  <si>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</si>
  <si>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</si>
  <si>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</si>
  <si>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</si>
  <si>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</si>
  <si>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</si>
  <si>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</si>
  <si>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</si>
  <si>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</si>
  <si>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</si>
  <si>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</si>
  <si>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</si>
  <si>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</si>
  <si>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</si>
  <si>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</si>
  <si>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</si>
  <si>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</si>
  <si>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</si>
  <si>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</si>
  <si>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</si>
  <si>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</si>
  <si>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</si>
  <si>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</si>
  <si>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</si>
  <si>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</si>
  <si>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</si>
  <si>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</si>
  <si>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</si>
  <si>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</si>
  <si>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</si>
  <si>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</si>
  <si>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</si>
  <si>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</si>
  <si>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</si>
  <si>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</si>
  <si>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</si>
  <si>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</si>
  <si>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</si>
  <si>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</si>
  <si>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</si>
  <si>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</si>
  <si>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</si>
  <si>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</si>
  <si>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</si>
  <si>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</si>
  <si>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</si>
  <si>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</si>
  <si>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</si>
  <si>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</si>
  <si>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</si>
  <si>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</si>
  <si>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</si>
  <si>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</si>
  <si>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</si>
  <si>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</si>
  <si>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</si>
  <si>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</si>
  <si>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</si>
  <si>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</si>
  <si>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</si>
  <si>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</si>
  <si>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</si>
  <si>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</si>
  <si>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</si>
  <si>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</si>
  <si>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</si>
  <si>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</si>
  <si>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</si>
  <si>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</si>
  <si>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</si>
  <si>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</si>
  <si>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</si>
  <si>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</si>
  <si>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</si>
  <si>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</si>
  <si>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</si>
  <si>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</si>
  <si>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</si>
  <si>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</si>
  <si>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</si>
  <si>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</si>
  <si>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</si>
  <si>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</si>
  <si>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</si>
  <si>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</si>
  <si>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</si>
  <si>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</si>
  <si>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</si>
  <si>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</si>
  <si>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</si>
  <si>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</si>
  <si>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</si>
  <si>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</si>
  <si>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</si>
  <si>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</si>
  <si>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</si>
  <si>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</si>
  <si>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</si>
  <si>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</si>
  <si>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</si>
  <si>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</si>
  <si>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</si>
  <si>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</si>
  <si>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</si>
  <si>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</si>
  <si>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</si>
  <si>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</si>
  <si>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</si>
  <si>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</si>
  <si>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</si>
  <si>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</si>
  <si>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</si>
  <si>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</si>
  <si>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</si>
  <si>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</si>
  <si>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</si>
  <si>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</si>
  <si>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</si>
  <si>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</si>
  <si>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</si>
  <si>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</si>
  <si>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</si>
  <si>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</si>
  <si>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</si>
  <si>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</si>
  <si>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</si>
  <si>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</si>
  <si>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</si>
  <si>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</si>
  <si>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</si>
  <si>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</si>
  <si>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</si>
  <si>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</si>
  <si>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</si>
  <si>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</si>
  <si>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</si>
  <si>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</si>
  <si>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</si>
  <si>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</si>
  <si>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</si>
  <si>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</si>
  <si>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</si>
  <si>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</si>
  <si>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</si>
  <si>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</si>
  <si>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</si>
  <si>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</si>
  <si>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</si>
  <si>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</si>
  <si>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</si>
  <si>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</si>
  <si>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</si>
  <si>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</si>
  <si>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</si>
  <si>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</si>
  <si>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</si>
  <si>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</si>
  <si>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</si>
  <si>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</si>
  <si>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</si>
  <si>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</si>
  <si>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</si>
  <si>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</si>
  <si>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</si>
  <si>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</si>
  <si>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</si>
  <si>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</si>
  <si>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</si>
  <si>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</si>
  <si>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</si>
  <si>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</si>
  <si>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</si>
  <si>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</si>
  <si>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</si>
  <si>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</si>
  <si>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</si>
  <si>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</si>
  <si>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</si>
  <si>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</si>
  <si>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</si>
  <si>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</si>
  <si>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</si>
  <si>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</si>
  <si>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</si>
  <si>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</si>
  <si>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</si>
  <si>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</si>
  <si>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</si>
  <si>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</si>
  <si>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</si>
  <si>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</si>
  <si>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</si>
  <si>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</si>
  <si>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</si>
  <si>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</si>
  <si>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</si>
  <si>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</si>
  <si>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</si>
  <si>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</si>
  <si>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</si>
  <si>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</si>
  <si>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</si>
  <si>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</si>
  <si>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</si>
  <si>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</si>
  <si>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</si>
  <si>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</si>
  <si>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</si>
  <si>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</si>
  <si>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</si>
  <si>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</si>
  <si>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</si>
  <si>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</si>
  <si>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</si>
  <si>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</si>
  <si>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</si>
  <si>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</si>
  <si>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</si>
  <si>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</si>
  <si>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</si>
  <si>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</si>
  <si>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</si>
  <si>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</si>
  <si>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</si>
  <si>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</si>
  <si>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</si>
  <si>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</si>
  <si>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</si>
  <si>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</si>
  <si>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</si>
  <si>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</si>
  <si>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</si>
  <si>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</si>
  <si>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</si>
  <si>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</si>
  <si>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</si>
  <si>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</si>
  <si>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</si>
  <si>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</si>
  <si>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</si>
  <si>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</si>
  <si>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</si>
  <si>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</si>
  <si>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</si>
  <si>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</si>
  <si>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</si>
  <si>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</si>
  <si>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</si>
  <si>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</si>
  <si>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</si>
  <si>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</si>
  <si>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</si>
  <si>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</si>
  <si>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</si>
  <si>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</si>
  <si>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</si>
  <si>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</si>
  <si>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</si>
  <si>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</si>
  <si>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</si>
  <si>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</si>
  <si>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</si>
  <si>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</si>
  <si>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</si>
  <si>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</si>
  <si>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</si>
  <si>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</si>
  <si>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</si>
  <si>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</si>
  <si>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</si>
  <si>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</si>
  <si>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</si>
  <si>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</si>
  <si>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</si>
  <si>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</si>
  <si>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</si>
  <si>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</si>
  <si>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</si>
  <si>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</si>
  <si>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</si>
  <si>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</si>
  <si>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</si>
  <si>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</si>
  <si>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</si>
  <si>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</si>
  <si>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</si>
  <si>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</si>
  <si>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</si>
  <si>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</si>
  <si>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</si>
  <si>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</si>
  <si>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</si>
  <si>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</si>
  <si>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</si>
  <si>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</si>
  <si>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</si>
  <si>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</si>
  <si>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</si>
  <si>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</si>
  <si>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</si>
  <si>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</si>
  <si>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</si>
  <si>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</si>
  <si>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</si>
  <si>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</si>
  <si>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</si>
  <si>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</si>
  <si>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</si>
  <si>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</si>
  <si>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</si>
  <si>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</si>
  <si>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</si>
  <si>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</si>
  <si>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</si>
  <si>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</si>
  <si>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</si>
  <si>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</si>
  <si>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</si>
  <si>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</si>
  <si>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</si>
  <si>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</si>
  <si>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</si>
  <si>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</si>
  <si>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</si>
  <si>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</si>
  <si>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</si>
  <si>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</si>
  <si>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</si>
  <si>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</si>
  <si>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</si>
  <si>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</si>
  <si>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</si>
  <si>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</si>
  <si>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</si>
  <si>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</si>
  <si>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</si>
  <si>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</si>
  <si>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</si>
  <si>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</si>
  <si>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</si>
  <si>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</si>
  <si>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</si>
  <si>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</si>
  <si>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</si>
  <si>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</si>
  <si>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</si>
  <si>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</si>
  <si>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</si>
  <si>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</si>
  <si>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</si>
  <si>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</si>
  <si>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</si>
  <si>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</si>
  <si>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</si>
  <si>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</si>
  <si>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</si>
  <si>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</si>
  <si>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</si>
  <si>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</si>
  <si>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</si>
  <si>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</si>
  <si>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</si>
  <si>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</si>
  <si>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</si>
  <si>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</si>
  <si>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</si>
  <si>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</si>
  <si>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</si>
  <si>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</si>
  <si>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</si>
  <si>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</si>
  <si>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</si>
  <si>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</si>
  <si>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</si>
  <si>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</si>
  <si>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</si>
  <si>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</si>
  <si>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</si>
  <si>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</si>
  <si>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</si>
  <si>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</si>
  <si>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</si>
  <si>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</si>
  <si>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</si>
  <si>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</si>
  <si>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</si>
  <si>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</si>
  <si>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</si>
  <si>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</si>
  <si>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</si>
  <si>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</si>
  <si>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</si>
  <si>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</si>
  <si>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</si>
  <si>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</si>
  <si>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</si>
  <si>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</si>
  <si>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</si>
  <si>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</si>
  <si>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</si>
  <si>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</si>
  <si>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</si>
  <si>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</si>
  <si>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</si>
  <si>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</si>
  <si>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</si>
  <si>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</si>
  <si>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</si>
  <si>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</si>
  <si>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</si>
  <si>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</si>
  <si>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</si>
  <si>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</si>
  <si>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</si>
  <si>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</si>
  <si>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</si>
  <si>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</si>
  <si>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</si>
  <si>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</si>
  <si>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</si>
  <si>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</si>
  <si>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</si>
  <si>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</si>
  <si>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</si>
  <si>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</si>
  <si>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</si>
  <si>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</si>
  <si>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</si>
  <si>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</si>
  <si>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</si>
  <si>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</si>
  <si>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</si>
  <si>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</si>
  <si>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</si>
  <si>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</si>
  <si>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</si>
  <si>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</si>
  <si>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</si>
  <si>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</si>
  <si>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</si>
  <si>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</si>
  <si>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</si>
  <si>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</si>
  <si>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</si>
  <si>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</si>
  <si>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</si>
  <si>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</si>
  <si>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</si>
  <si>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</si>
  <si>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</si>
  <si>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</si>
  <si>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</si>
  <si>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</si>
  <si>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</si>
  <si>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</si>
  <si>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</si>
  <si>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</si>
  <si>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</si>
  <si>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</si>
  <si>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</si>
  <si>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</si>
  <si>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</si>
  <si>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</si>
  <si>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</si>
  <si>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</si>
  <si>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</si>
  <si>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</si>
  <si>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</si>
  <si>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</si>
  <si>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</si>
  <si>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</si>
  <si>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</si>
  <si>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</si>
  <si>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</si>
  <si>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</si>
  <si>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</si>
  <si>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</si>
  <si>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</si>
  <si>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</si>
  <si>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</si>
  <si>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</si>
  <si>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</si>
  <si>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</si>
  <si>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</si>
  <si>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</si>
  <si>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</si>
  <si>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</si>
  <si>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</si>
  <si>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</si>
  <si>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</si>
  <si>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</si>
  <si>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</si>
  <si>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</si>
  <si>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</si>
  <si>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</si>
  <si>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</si>
  <si>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</si>
  <si>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</si>
  <si>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</si>
  <si>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</si>
  <si>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</si>
  <si>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</si>
  <si>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</si>
  <si>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</si>
  <si>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</si>
  <si>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</si>
  <si>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</si>
  <si>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</si>
  <si>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</si>
  <si>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</si>
  <si>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</si>
  <si>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</si>
  <si>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</si>
  <si>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</si>
  <si>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</si>
  <si>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</si>
  <si>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</si>
  <si>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</si>
  <si>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</si>
  <si>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</si>
  <si>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</si>
  <si>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</si>
  <si>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</si>
  <si>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</si>
  <si>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</si>
  <si>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</si>
  <si>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</si>
  <si>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</si>
  <si>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</si>
  <si>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</si>
  <si>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</si>
  <si>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</si>
  <si>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</si>
  <si>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</si>
  <si>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</si>
  <si>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</si>
  <si>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</si>
  <si>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</si>
  <si>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</si>
  <si>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</si>
  <si>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</si>
  <si>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</si>
  <si>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</si>
  <si>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</si>
  <si>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</si>
  <si>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</si>
  <si>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</si>
  <si>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</si>
  <si>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</si>
  <si>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</si>
  <si>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</si>
  <si>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</si>
  <si>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</si>
  <si>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</si>
  <si>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</si>
  <si>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</si>
  <si>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</si>
  <si>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</si>
  <si>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</si>
  <si>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</si>
  <si>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</si>
  <si>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</si>
  <si>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</si>
  <si>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</si>
  <si>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</si>
  <si>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</si>
  <si>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</si>
  <si>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</si>
  <si>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</si>
  <si>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</si>
  <si>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</si>
  <si>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</si>
  <si>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</si>
  <si>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</si>
  <si>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</si>
  <si>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</si>
  <si>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</si>
  <si>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</si>
  <si>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</si>
  <si>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</si>
  <si>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</si>
  <si>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</si>
  <si>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</si>
  <si>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</si>
  <si>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</si>
  <si>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</si>
  <si>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</si>
  <si>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</si>
  <si>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</si>
  <si>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</si>
  <si>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</si>
  <si>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</si>
  <si>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</si>
  <si>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</si>
  <si>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</si>
  <si>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</si>
  <si>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</si>
  <si>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</si>
  <si>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</si>
  <si>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</si>
  <si>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</si>
  <si>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</si>
  <si>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</si>
  <si>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</si>
  <si>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</si>
  <si>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</si>
  <si>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</si>
  <si>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</si>
  <si>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</si>
  <si>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</si>
  <si>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</si>
  <si>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</si>
  <si>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</si>
  <si>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</si>
  <si>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</si>
  <si>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</si>
  <si>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</si>
  <si>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</si>
  <si>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</si>
  <si>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</si>
  <si>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</si>
  <si>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</si>
  <si>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</si>
  <si>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</si>
  <si>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</si>
  <si>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</si>
  <si>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</si>
  <si>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</si>
  <si>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</si>
  <si>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</si>
  <si>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</si>
  <si>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</si>
  <si>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</si>
  <si>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</si>
  <si>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</si>
  <si>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</si>
  <si>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</si>
  <si>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</si>
  <si>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</si>
  <si>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</si>
  <si>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</si>
  <si>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</si>
  <si>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</si>
  <si>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</si>
  <si>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</si>
  <si>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</si>
  <si>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</si>
  <si>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</si>
  <si>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</si>
  <si>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</si>
  <si>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</si>
  <si>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</si>
  <si>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</si>
  <si>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</si>
  <si>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</si>
  <si>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</si>
  <si>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</si>
  <si>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</si>
  <si>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</si>
  <si>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</si>
  <si>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</si>
  <si>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</si>
  <si>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</si>
  <si>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</si>
  <si>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</si>
  <si>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</si>
  <si>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</si>
  <si>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</si>
  <si>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</si>
  <si>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</si>
  <si>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</si>
  <si>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</si>
  <si>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</si>
  <si>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</si>
  <si>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</si>
  <si>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</si>
  <si>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</si>
  <si>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</si>
  <si>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</si>
  <si>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</si>
  <si>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</si>
  <si>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</si>
  <si>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</si>
  <si>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</si>
  <si>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</si>
  <si>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</si>
  <si>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</si>
  <si>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</si>
  <si>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</si>
  <si>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</si>
  <si>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</si>
  <si>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</si>
  <si>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</si>
  <si>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</si>
  <si>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</si>
  <si>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</si>
  <si>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</si>
  <si>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</si>
  <si>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</si>
  <si>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</si>
  <si>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</si>
  <si>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</si>
  <si>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</si>
  <si>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</si>
  <si>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</si>
  <si>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</si>
  <si>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</si>
  <si>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</si>
  <si>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</si>
  <si>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</si>
  <si>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</si>
  <si>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</si>
  <si>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</si>
  <si>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</si>
  <si>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</si>
  <si>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</si>
  <si>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</si>
  <si>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</si>
  <si>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</si>
  <si>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</si>
  <si>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</si>
  <si>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</si>
  <si>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</si>
  <si>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</si>
  <si>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</si>
  <si>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</si>
  <si>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</si>
  <si>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</si>
  <si>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</si>
  <si>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</si>
  <si>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</si>
  <si>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</si>
  <si>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</si>
  <si>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</si>
  <si>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</si>
  <si>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</si>
  <si>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</si>
  <si>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</si>
  <si>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</si>
  <si>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</si>
  <si>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</si>
  <si>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</si>
  <si>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</si>
  <si>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</si>
  <si>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</si>
  <si>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</si>
  <si>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</si>
  <si>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</si>
  <si>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</si>
  <si>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</si>
  <si>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</si>
  <si>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</si>
  <si>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</si>
  <si>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</si>
  <si>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</si>
  <si>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</si>
  <si>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</si>
  <si>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</si>
  <si>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</si>
  <si>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</si>
  <si>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</si>
  <si>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</si>
  <si>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</si>
  <si>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</si>
  <si>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</si>
  <si>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</si>
  <si>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</si>
  <si>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</si>
  <si>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</si>
  <si>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</si>
  <si>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</si>
  <si>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</si>
  <si>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</si>
  <si>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</si>
  <si>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</si>
  <si>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</si>
  <si>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</si>
  <si>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</si>
  <si>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</si>
  <si>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</si>
  <si>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</si>
  <si>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</si>
  <si>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</si>
  <si>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</si>
  <si>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</si>
  <si>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</si>
  <si>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</si>
  <si>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</si>
  <si>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</si>
  <si>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</si>
  <si>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</si>
  <si>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</si>
  <si>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</si>
  <si>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</si>
  <si>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</si>
  <si>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</si>
  <si>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</si>
  <si>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</si>
  <si>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</si>
  <si>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</si>
  <si>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</si>
  <si>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</si>
  <si>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</si>
  <si>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</si>
  <si>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</si>
  <si>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</si>
  <si>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</si>
  <si>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</si>
  <si>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</si>
  <si>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</si>
  <si>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</si>
  <si>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</si>
  <si>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</si>
  <si>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</si>
  <si>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</si>
  <si>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</si>
  <si>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</si>
  <si>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</si>
  <si>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</si>
  <si>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</si>
  <si>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</si>
  <si>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</si>
  <si>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</si>
  <si>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</si>
  <si>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</si>
  <si>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</si>
  <si>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</si>
  <si>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</si>
  <si>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</si>
  <si>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</si>
  <si>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</si>
  <si>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</si>
  <si>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</si>
  <si>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</si>
  <si>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</si>
  <si>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</si>
  <si>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</si>
  <si>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</si>
  <si>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</si>
  <si>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</si>
  <si>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</si>
  <si>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</si>
  <si>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</si>
  <si>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</si>
  <si>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</si>
  <si>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</si>
  <si>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</si>
  <si>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</si>
  <si>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</si>
  <si>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</si>
  <si>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</si>
  <si>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</si>
  <si>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</si>
  <si>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</si>
  <si>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</si>
  <si>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</si>
  <si>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</si>
  <si>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</si>
  <si>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</si>
  <si>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</si>
  <si>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</si>
  <si>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</si>
  <si>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</si>
  <si>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</si>
  <si>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</si>
  <si>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</si>
  <si>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</si>
  <si>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</si>
  <si>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</si>
  <si>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</si>
  <si>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</si>
  <si>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</si>
  <si>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</si>
  <si>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</si>
  <si>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</si>
  <si>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</si>
  <si>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</si>
  <si>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</si>
  <si>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</si>
  <si>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</si>
  <si>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</si>
  <si>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</si>
  <si>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</si>
  <si>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</si>
  <si>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</si>
  <si>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</si>
  <si>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</si>
  <si>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</si>
  <si>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</si>
  <si>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</si>
  <si>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</si>
  <si>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</si>
  <si>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</si>
  <si>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</si>
  <si>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</si>
  <si>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</si>
  <si>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</si>
  <si>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</si>
  <si>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</si>
  <si>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</si>
  <si>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</si>
  <si>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</si>
  <si>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</si>
  <si>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</si>
  <si>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</si>
  <si>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</si>
  <si>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</si>
  <si>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</si>
  <si>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</si>
  <si>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</si>
  <si>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</si>
  <si>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</si>
  <si>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</si>
  <si>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</si>
  <si>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</si>
  <si>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</si>
  <si>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</si>
  <si>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</si>
  <si>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</si>
  <si>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</si>
  <si>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</si>
  <si>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</si>
  <si>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</si>
  <si>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</si>
  <si>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</si>
  <si>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</si>
  <si>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</si>
  <si>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</si>
  <si>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</si>
  <si>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</si>
  <si>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</si>
  <si>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</si>
  <si>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</si>
  <si>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</si>
  <si>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</si>
  <si>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</si>
  <si>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</si>
  <si>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</si>
  <si>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</si>
  <si>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</si>
  <si>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</si>
  <si>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</si>
  <si>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</si>
  <si>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</si>
  <si>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</si>
  <si>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</si>
  <si>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</si>
  <si>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</si>
  <si>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</si>
  <si>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</si>
  <si>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</si>
  <si>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</si>
  <si>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</si>
  <si>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</si>
  <si>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</si>
  <si>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</si>
  <si>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</si>
  <si>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</si>
  <si>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</si>
  <si>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</si>
  <si>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</si>
  <si>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</si>
  <si>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</si>
  <si>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</si>
  <si>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</si>
  <si>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</si>
  <si>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</si>
  <si>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</si>
  <si>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</si>
  <si>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</si>
  <si>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</si>
  <si>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</si>
  <si>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</si>
  <si>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</si>
  <si>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</si>
  <si>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</si>
  <si>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</si>
  <si>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</si>
  <si>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</si>
  <si>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</si>
  <si>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</si>
  <si>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</si>
  <si>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</si>
  <si>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</si>
  <si>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</si>
  <si>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</si>
  <si>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</si>
  <si>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</si>
  <si>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</si>
  <si>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</si>
  <si>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</si>
  <si>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</si>
  <si>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</si>
  <si>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</si>
  <si>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</si>
  <si>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</si>
  <si>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</si>
  <si>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</si>
  <si>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</si>
  <si>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</si>
  <si>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</si>
  <si>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</si>
  <si>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</si>
  <si>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</si>
  <si>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</si>
  <si>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</si>
  <si>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</si>
  <si>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</si>
  <si>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</si>
  <si>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</si>
  <si>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</si>
  <si>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</si>
  <si>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</si>
  <si>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</si>
  <si>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</si>
  <si>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</si>
  <si>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</si>
  <si>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</si>
  <si>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</si>
  <si>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</si>
  <si>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</si>
  <si>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</si>
  <si>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</si>
  <si>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</si>
  <si>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</si>
  <si>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</si>
  <si>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</si>
  <si>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</si>
  <si>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</si>
  <si>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</si>
  <si>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</si>
  <si>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</si>
  <si>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</si>
  <si>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</si>
  <si>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</si>
  <si>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</si>
  <si>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</si>
  <si>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</si>
  <si>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</si>
  <si>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</si>
  <si>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</si>
  <si>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</si>
  <si>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</si>
  <si>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</si>
  <si>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</si>
  <si>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</si>
  <si>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</si>
  <si>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</si>
  <si>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</si>
  <si>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</si>
  <si>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</si>
  <si>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</si>
  <si>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</si>
  <si>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</si>
  <si>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</si>
  <si>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</si>
  <si>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</si>
  <si>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</si>
  <si>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</si>
  <si>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</si>
  <si>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</si>
  <si>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</si>
  <si>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</si>
  <si>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</si>
  <si>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</si>
  <si>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</si>
  <si>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</si>
  <si>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</si>
  <si>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</si>
  <si>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</si>
  <si>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</si>
  <si>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</si>
  <si>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</si>
  <si>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</si>
  <si>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</si>
  <si>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</si>
  <si>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</si>
  <si>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</si>
  <si>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</si>
  <si>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</si>
  <si>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</si>
  <si>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</si>
  <si>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</si>
  <si>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</si>
  <si>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</si>
  <si>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</si>
  <si>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</si>
  <si>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</si>
  <si>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</si>
  <si>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</si>
  <si>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</si>
  <si>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</si>
  <si>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</si>
  <si>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</si>
  <si>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</si>
  <si>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</si>
  <si>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</si>
  <si>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</si>
  <si>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</si>
  <si>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</si>
  <si>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</si>
  <si>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</si>
  <si>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</si>
  <si>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</si>
  <si>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</si>
  <si>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</si>
  <si>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</si>
  <si>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</si>
  <si>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</si>
  <si>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</si>
  <si>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</si>
  <si>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</si>
  <si>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</si>
  <si>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</si>
  <si>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</si>
  <si>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</si>
  <si>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</si>
  <si>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</si>
  <si>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</si>
  <si>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</si>
  <si>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</si>
  <si>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</si>
  <si>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</si>
  <si>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</si>
  <si>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</si>
  <si>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</si>
  <si>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</si>
  <si>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</si>
  <si>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</si>
  <si>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</si>
  <si>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</si>
  <si>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</si>
  <si>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</si>
  <si>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</si>
  <si>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</si>
  <si>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</si>
  <si>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</si>
  <si>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</si>
  <si>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</si>
  <si>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</si>
  <si>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</si>
  <si>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</si>
  <si>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</si>
  <si>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</si>
  <si>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</si>
  <si>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</si>
  <si>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</si>
  <si>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</si>
  <si>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</si>
  <si>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</si>
  <si>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</si>
  <si>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</si>
  <si>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</si>
  <si>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</si>
  <si>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</si>
  <si>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</si>
  <si>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</si>
  <si>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</si>
  <si>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</si>
  <si>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</si>
  <si>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</si>
  <si>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</si>
  <si>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</si>
  <si>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</si>
  <si>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</si>
  <si>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</si>
  <si>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</si>
  <si>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</si>
  <si>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</si>
  <si>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</si>
  <si>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</si>
  <si>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</si>
  <si>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</si>
  <si>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</si>
  <si>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</si>
  <si>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</si>
  <si>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</si>
  <si>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</si>
  <si>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</si>
  <si>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</si>
  <si>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</si>
  <si>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</si>
  <si>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</si>
  <si>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</si>
  <si>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</si>
  <si>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</si>
  <si>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</si>
  <si>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</si>
  <si>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</si>
  <si>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</si>
  <si>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</si>
  <si>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</si>
  <si>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</si>
  <si>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</si>
  <si>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</si>
  <si>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</si>
  <si>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</si>
  <si>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</si>
  <si>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</si>
  <si>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</si>
  <si>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</si>
  <si>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</si>
  <si>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</si>
  <si>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</si>
  <si>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</si>
  <si>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</si>
  <si>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</si>
  <si>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</si>
  <si>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</si>
  <si>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</si>
  <si>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</si>
  <si>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</si>
  <si>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</si>
  <si>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</si>
  <si>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</si>
  <si>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</si>
  <si>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</si>
  <si>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</si>
  <si>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</si>
  <si>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</si>
  <si>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</si>
  <si>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</si>
  <si>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</si>
  <si>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</si>
  <si>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</si>
  <si>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</si>
  <si>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</si>
  <si>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</si>
  <si>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</si>
  <si>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</si>
  <si>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</si>
  <si>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</si>
  <si>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</si>
  <si>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</si>
  <si>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</si>
  <si>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</si>
  <si>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</si>
  <si>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</si>
  <si>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</si>
  <si>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</si>
  <si>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</si>
  <si>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</si>
  <si>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</si>
  <si>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</si>
  <si>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</si>
  <si>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</si>
  <si>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</si>
  <si>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</si>
  <si>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</si>
  <si>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</si>
  <si>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</si>
  <si>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</si>
  <si>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</si>
  <si>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</si>
  <si>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</si>
  <si>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</si>
  <si>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</si>
  <si>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</si>
  <si>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</si>
  <si>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</si>
  <si>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</si>
  <si>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</si>
  <si>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</si>
  <si>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</si>
  <si>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</si>
  <si>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</si>
  <si>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</si>
  <si>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</si>
  <si>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</si>
  <si>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</si>
  <si>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</si>
  <si>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</si>
  <si>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</si>
  <si>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</si>
  <si>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</si>
  <si>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</si>
  <si>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</si>
  <si>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</si>
  <si>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</si>
  <si>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</si>
  <si>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</si>
  <si>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</si>
  <si>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</si>
  <si>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</si>
  <si>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</si>
  <si>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</si>
  <si>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</si>
  <si>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</si>
  <si>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</si>
  <si>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</si>
  <si>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</si>
  <si>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</si>
  <si>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</si>
  <si>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</si>
  <si>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</si>
  <si>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</si>
  <si>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</si>
  <si>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</si>
  <si>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</si>
  <si>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</si>
  <si>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</si>
  <si>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</si>
  <si>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</si>
  <si>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</si>
  <si>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</si>
  <si>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</si>
  <si>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</si>
  <si>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</si>
  <si>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</si>
  <si>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</si>
  <si>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</si>
  <si>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</si>
  <si>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</si>
  <si>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</si>
  <si>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</si>
  <si>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</si>
  <si>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</si>
  <si>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</si>
  <si>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</si>
  <si>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</si>
  <si>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</si>
  <si>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</si>
  <si>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</si>
  <si>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</si>
  <si>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</si>
  <si>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</si>
  <si>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</si>
  <si>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</si>
  <si>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</si>
  <si>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</si>
  <si>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</si>
  <si>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</si>
  <si>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</si>
  <si>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</si>
  <si>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</si>
  <si>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</si>
  <si>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</si>
  <si>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</si>
  <si>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</si>
  <si>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</si>
  <si>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</si>
  <si>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</si>
  <si>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</si>
  <si>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</si>
  <si>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</si>
  <si>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</si>
  <si>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</si>
  <si>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</si>
  <si>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</si>
  <si>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</si>
  <si>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</si>
  <si>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</si>
  <si>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</si>
  <si>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</si>
  <si>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</si>
  <si>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</si>
  <si>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</si>
  <si>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</si>
  <si>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</si>
  <si>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</si>
  <si>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</si>
  <si>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</si>
  <si>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</si>
  <si>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</si>
  <si>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</si>
  <si>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</si>
  <si>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</si>
  <si>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</si>
  <si>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</si>
  <si>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</si>
  <si>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</si>
  <si>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</si>
  <si>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</si>
  <si>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</si>
  <si>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</si>
  <si>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</si>
  <si>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</si>
  <si>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</si>
  <si>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</si>
  <si>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</si>
  <si>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</si>
  <si>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</si>
  <si>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</si>
  <si>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</si>
  <si>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</si>
  <si>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</si>
  <si>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</si>
  <si>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</si>
  <si>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</si>
  <si>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</si>
  <si>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</si>
  <si>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</si>
  <si>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</si>
  <si>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</si>
  <si>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</si>
  <si>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</si>
  <si>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</si>
  <si>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</si>
  <si>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</si>
  <si>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</si>
  <si>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</si>
  <si>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</si>
  <si>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</si>
  <si>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</si>
  <si>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</si>
  <si>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</si>
  <si>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</si>
  <si>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</si>
  <si>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</si>
  <si>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</si>
  <si>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</si>
  <si>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</si>
  <si>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</si>
  <si>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</si>
  <si>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</si>
  <si>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</si>
  <si>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</si>
  <si>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</si>
  <si>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</si>
  <si>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</si>
  <si>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</si>
  <si>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</si>
  <si>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</si>
  <si>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</si>
  <si>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</si>
  <si>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</si>
  <si>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</si>
  <si>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</si>
  <si>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</si>
  <si>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</si>
  <si>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</si>
  <si>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</si>
  <si>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</si>
  <si>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</si>
  <si>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</si>
  <si>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</si>
  <si>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</si>
  <si>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</si>
  <si>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</si>
  <si>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</si>
  <si>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</si>
  <si>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</si>
  <si>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</si>
  <si>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</si>
  <si>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</si>
  <si>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</si>
  <si>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</si>
  <si>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</si>
  <si>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</si>
  <si>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</si>
  <si>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</si>
  <si>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</si>
  <si>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</si>
  <si>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</si>
  <si>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</si>
  <si>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</si>
  <si>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</si>
  <si>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</si>
  <si>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</si>
  <si>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</si>
  <si>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</si>
  <si>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</si>
  <si>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</si>
  <si>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</si>
  <si>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</si>
  <si>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</si>
  <si>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</si>
  <si>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</si>
  <si>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</si>
  <si>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</si>
  <si>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</si>
  <si>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</si>
  <si>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</si>
  <si>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</si>
  <si>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</si>
  <si>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</si>
  <si>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</si>
  <si>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</si>
  <si>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</si>
  <si>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</si>
  <si>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</si>
  <si>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</si>
  <si>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</si>
  <si>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</si>
  <si>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</si>
  <si>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</si>
  <si>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</si>
  <si>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</si>
  <si>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</si>
  <si>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</si>
  <si>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</si>
  <si>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</si>
  <si>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</si>
  <si>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</si>
  <si>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</si>
  <si>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</si>
  <si>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</si>
  <si>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</si>
  <si>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</si>
  <si>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</si>
  <si>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</si>
  <si>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</si>
  <si>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</si>
  <si>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</si>
  <si>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</si>
  <si>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</si>
  <si>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</si>
  <si>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</si>
  <si>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</si>
  <si>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</si>
  <si>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</si>
  <si>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</si>
  <si>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</si>
  <si>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</si>
  <si>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</si>
  <si>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</si>
  <si>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</si>
  <si>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</si>
  <si>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</si>
  <si>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</si>
  <si>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</si>
  <si>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</si>
  <si>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</si>
  <si>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</si>
  <si>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</si>
  <si>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</si>
  <si>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</si>
  <si>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</si>
  <si>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</si>
  <si>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</si>
  <si>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</si>
  <si>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</si>
  <si>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</si>
  <si>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</si>
  <si>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</si>
  <si>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</si>
  <si>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</si>
  <si>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</si>
  <si>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</si>
  <si>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</si>
  <si>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</si>
  <si>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</si>
  <si>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</si>
  <si>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</si>
  <si>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</si>
  <si>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</si>
  <si>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</si>
  <si>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</si>
  <si>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</si>
  <si>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</si>
  <si>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</si>
  <si>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</si>
  <si>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</si>
  <si>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</si>
  <si>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</si>
  <si>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</si>
  <si>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</si>
  <si>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</si>
  <si>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</si>
  <si>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</si>
  <si>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</si>
  <si>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</si>
  <si>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</si>
  <si>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</si>
  <si>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</si>
  <si>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</si>
  <si>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</si>
  <si>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</si>
  <si>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</si>
  <si>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</si>
  <si>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</si>
  <si>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</si>
  <si>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</si>
  <si>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</si>
  <si>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</si>
  <si>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</si>
  <si>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</si>
  <si>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</si>
  <si>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</si>
  <si>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</si>
  <si>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</si>
  <si>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</si>
  <si>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</si>
  <si>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</si>
  <si>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</si>
  <si>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</si>
  <si>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</si>
  <si>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</si>
  <si>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</si>
  <si>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</si>
  <si>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</si>
  <si>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</si>
  <si>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</si>
  <si>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</si>
  <si>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</si>
  <si>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</si>
  <si>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</si>
  <si>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</si>
  <si>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</si>
  <si>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</si>
  <si>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</si>
  <si>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</si>
  <si>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</si>
  <si>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</si>
  <si>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</si>
  <si>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</si>
  <si>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</si>
  <si>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</si>
  <si>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</si>
  <si>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</si>
  <si>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</si>
  <si>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</si>
  <si>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</si>
  <si>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</si>
  <si>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</si>
  <si>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</si>
  <si>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</si>
  <si>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</si>
  <si>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</si>
  <si>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</si>
  <si>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</si>
  <si>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</si>
  <si>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</si>
  <si>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</si>
  <si>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</si>
  <si>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</si>
  <si>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</si>
  <si>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</si>
  <si>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</si>
  <si>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</si>
  <si>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</si>
  <si>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</si>
  <si>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</si>
  <si>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</si>
  <si>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</si>
  <si>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</si>
  <si>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</si>
  <si>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</si>
  <si>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</si>
  <si>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</si>
  <si>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</si>
  <si>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</si>
  <si>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</si>
  <si>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</si>
  <si>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</si>
  <si>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</si>
  <si>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</si>
  <si>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</si>
  <si>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</si>
  <si>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</si>
  <si>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</si>
  <si>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</si>
  <si>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</si>
  <si>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</si>
  <si>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</si>
  <si>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</si>
  <si>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</si>
  <si>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</si>
  <si>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</si>
  <si>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</si>
  <si>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</si>
  <si>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</si>
  <si>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</si>
  <si>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</si>
  <si>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</si>
  <si>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</si>
  <si>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</si>
  <si>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</si>
  <si>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</si>
  <si>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</si>
  <si>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</si>
  <si>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</si>
  <si>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</si>
  <si>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</si>
  <si>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</si>
  <si>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</si>
  <si>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</si>
  <si>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</si>
  <si>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</si>
  <si>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</si>
  <si>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</si>
  <si>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</si>
  <si>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</si>
  <si>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</si>
  <si>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</si>
  <si>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</si>
  <si>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</si>
  <si>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</si>
  <si>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</si>
  <si>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</si>
  <si>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</si>
  <si>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</si>
  <si>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</si>
  <si>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</si>
  <si>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</si>
  <si>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</si>
  <si>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</si>
  <si>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</si>
  <si>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</si>
  <si>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</si>
  <si>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</si>
  <si>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</si>
  <si>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</si>
  <si>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</si>
  <si>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</si>
  <si>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</si>
  <si>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</si>
  <si>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</si>
  <si>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</si>
  <si>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</si>
  <si>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</si>
  <si>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</si>
  <si>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</si>
  <si>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</si>
  <si>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</si>
  <si>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</si>
  <si>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</si>
  <si>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</si>
  <si>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</si>
  <si>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</si>
  <si>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</si>
  <si>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</si>
  <si>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</si>
  <si>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</si>
  <si>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</si>
  <si>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</si>
  <si>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</si>
  <si>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</si>
  <si>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</si>
  <si>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</si>
  <si>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</si>
  <si>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</si>
  <si>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</si>
  <si>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</si>
  <si>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</si>
  <si>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</si>
  <si>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</si>
  <si>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</si>
  <si>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</si>
  <si>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</si>
  <si>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</si>
  <si>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</si>
  <si>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</si>
  <si>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</si>
  <si>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</si>
  <si>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</si>
  <si>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</si>
  <si>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</si>
  <si>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</si>
  <si>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</si>
  <si>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</si>
  <si>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</si>
  <si>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</si>
  <si>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</si>
  <si>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</si>
  <si>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</si>
  <si>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</si>
  <si>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</si>
  <si>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</si>
  <si>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</si>
  <si>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</si>
  <si>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</si>
  <si>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</si>
  <si>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</si>
  <si>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</si>
  <si>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</si>
  <si>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</si>
  <si>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</si>
  <si>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</si>
  <si>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</si>
  <si>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</si>
  <si>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</si>
  <si>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</si>
  <si>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</si>
  <si>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</si>
  <si>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</si>
  <si>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</si>
  <si>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</si>
  <si>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</si>
  <si>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</si>
  <si>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</si>
  <si>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</si>
  <si>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</si>
  <si>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</si>
  <si>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</si>
  <si>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</si>
  <si>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</si>
  <si>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</si>
  <si>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</si>
  <si>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</si>
  <si>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</si>
  <si>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</si>
  <si>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</si>
  <si>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</si>
  <si>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</si>
  <si>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</si>
  <si>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</si>
  <si>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</si>
  <si>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</si>
  <si>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</si>
  <si>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</si>
  <si>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</si>
  <si>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</si>
  <si>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</si>
  <si>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</si>
  <si>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</si>
  <si>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</si>
  <si>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</si>
  <si>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</si>
  <si>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</si>
  <si>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</si>
  <si>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</si>
  <si>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</si>
  <si>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</si>
  <si>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</si>
  <si>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</si>
  <si>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</si>
  <si>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</si>
  <si>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</si>
  <si>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</si>
  <si>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</si>
  <si>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</si>
  <si>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</si>
  <si>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</si>
  <si>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</si>
  <si>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</si>
  <si>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</si>
  <si>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</si>
  <si>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</si>
  <si>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</si>
  <si>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</si>
  <si>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</si>
  <si>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</si>
  <si>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</si>
  <si>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</si>
  <si>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</si>
  <si>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</si>
  <si>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</si>
  <si>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</si>
  <si>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</si>
  <si>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</si>
  <si>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</si>
  <si>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</si>
  <si>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</si>
  <si>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</si>
  <si>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</si>
  <si>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</si>
  <si>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</si>
  <si>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</si>
  <si>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</si>
  <si>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</si>
  <si>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</si>
  <si>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</si>
  <si>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</si>
  <si>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</si>
  <si>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</si>
  <si>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</si>
  <si>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</si>
  <si>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</si>
  <si>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</si>
  <si>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</si>
  <si>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</si>
  <si>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</si>
  <si>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</si>
  <si>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</si>
  <si>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</si>
  <si>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</si>
  <si>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</si>
  <si>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</si>
  <si>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</si>
  <si>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</si>
  <si>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</si>
  <si>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</si>
  <si>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</si>
  <si>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</si>
  <si>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</si>
  <si>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</si>
  <si>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</si>
  <si>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</si>
  <si>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</si>
  <si>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</si>
  <si>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</si>
  <si>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</si>
  <si>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</si>
  <si>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</si>
  <si>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</si>
  <si>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</si>
  <si>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</si>
  <si>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</si>
  <si>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</si>
  <si>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</si>
  <si>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</si>
  <si>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</si>
  <si>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</si>
  <si>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</si>
  <si>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</si>
  <si>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</si>
  <si>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</si>
  <si>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</si>
  <si>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</si>
  <si>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</si>
  <si>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</si>
  <si>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</si>
  <si>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</si>
  <si>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</si>
  <si>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</si>
  <si>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</si>
  <si>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</si>
  <si>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</si>
  <si>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</si>
  <si>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</si>
  <si>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</si>
  <si>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</si>
  <si>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</si>
  <si>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</si>
  <si>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</si>
  <si>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</si>
  <si>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</si>
  <si>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</si>
  <si>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</si>
  <si>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</si>
  <si>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</si>
  <si>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</si>
  <si>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</si>
  <si>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</si>
  <si>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</si>
  <si>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</si>
  <si>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</si>
  <si>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</si>
  <si>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</si>
  <si>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</si>
  <si>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</si>
  <si>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</si>
  <si>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</si>
  <si>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</si>
  <si>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</si>
  <si>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</si>
  <si>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</si>
  <si>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</si>
  <si>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</si>
  <si>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</si>
  <si>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</si>
  <si>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</si>
  <si>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</si>
  <si>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</si>
  <si>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</si>
  <si>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</si>
  <si>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</si>
  <si>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</si>
  <si>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</si>
  <si>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</si>
  <si>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</si>
  <si>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</si>
  <si>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</si>
  <si>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</si>
  <si>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</si>
  <si>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</si>
  <si>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</si>
  <si>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</si>
  <si>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</si>
  <si>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</si>
  <si>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</si>
  <si>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</si>
  <si>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</si>
  <si>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</si>
  <si>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</si>
  <si>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</si>
  <si>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</si>
  <si>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</si>
  <si>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</si>
  <si>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</si>
  <si>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</si>
  <si>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</si>
  <si>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</si>
  <si>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</si>
  <si>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</si>
  <si>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</si>
  <si>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</si>
  <si>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</si>
  <si>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</si>
  <si>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</si>
  <si>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</si>
  <si>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</si>
  <si>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</si>
  <si>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</si>
  <si>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</si>
  <si>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</si>
  <si>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</si>
  <si>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</si>
  <si>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</si>
  <si>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</si>
  <si>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</si>
  <si>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</si>
  <si>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</si>
  <si>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</si>
  <si>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</si>
  <si>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</si>
  <si>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</si>
  <si>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</si>
  <si>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</si>
  <si>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</si>
  <si>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</si>
  <si>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</si>
  <si>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</si>
  <si>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</si>
  <si>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</si>
  <si>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</si>
  <si>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</si>
  <si>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</si>
  <si>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</si>
  <si>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</si>
  <si>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</si>
  <si>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</si>
  <si>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</si>
  <si>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</si>
  <si>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</si>
  <si>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</si>
  <si>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</si>
  <si>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</si>
  <si>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</si>
  <si>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</si>
  <si>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</si>
  <si>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</si>
  <si>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</si>
  <si>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</si>
  <si>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</si>
  <si>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</si>
  <si>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</si>
  <si>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</si>
  <si>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</si>
  <si>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</si>
  <si>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</si>
  <si>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</si>
  <si>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</si>
  <si>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</si>
  <si>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</si>
  <si>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</si>
  <si>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</si>
  <si>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</si>
  <si>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</si>
  <si>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</si>
  <si>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</si>
  <si>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</si>
  <si>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</si>
  <si>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</si>
  <si>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</si>
  <si>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</si>
  <si>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</si>
  <si>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</si>
  <si>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</si>
  <si>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</si>
  <si>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</si>
  <si>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</si>
  <si>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</si>
  <si>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</si>
  <si>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</si>
  <si>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</si>
  <si>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</si>
  <si>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</si>
  <si>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</si>
  <si>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</si>
  <si>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</si>
  <si>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</si>
  <si>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</si>
  <si>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</si>
  <si>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</si>
  <si>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</si>
  <si>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</si>
  <si>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</si>
  <si>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</si>
  <si>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</si>
  <si>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</si>
  <si>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</si>
  <si>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</si>
  <si>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</si>
  <si>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</si>
  <si>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</si>
  <si>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</si>
  <si>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</si>
  <si>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</si>
  <si>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</si>
  <si>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</si>
  <si>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</si>
  <si>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</si>
  <si>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</si>
  <si>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</si>
  <si>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</si>
  <si>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</si>
  <si>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</si>
  <si>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</si>
  <si>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</si>
  <si>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</si>
  <si>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</si>
  <si>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</si>
  <si>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</si>
  <si>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</si>
  <si>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</si>
  <si>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</si>
  <si>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</si>
  <si>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</si>
  <si>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</si>
  <si>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</si>
  <si>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</si>
  <si>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</si>
  <si>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</si>
  <si>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</si>
  <si>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</si>
  <si>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</si>
  <si>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</si>
  <si>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</si>
  <si>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</si>
  <si>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</si>
  <si>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</si>
  <si>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</si>
  <si>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</si>
  <si>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</si>
  <si>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</si>
  <si>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</si>
  <si>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</si>
  <si>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</si>
  <si>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</si>
  <si>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</si>
  <si>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</si>
  <si>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</si>
  <si>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</si>
  <si>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</si>
  <si>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</si>
  <si>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</si>
  <si>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</si>
  <si>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</si>
  <si>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</si>
  <si>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</si>
  <si>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</si>
  <si>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</si>
  <si>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</si>
  <si>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</si>
  <si>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</si>
  <si>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</si>
  <si>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</si>
  <si>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</si>
  <si>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</si>
  <si>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</si>
  <si>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</si>
  <si>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</si>
  <si>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</si>
  <si>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</si>
  <si>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</si>
  <si>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</si>
  <si>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</si>
  <si>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</si>
  <si>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</si>
  <si>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</si>
  <si>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</si>
  <si>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</si>
  <si>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</si>
  <si>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</si>
  <si>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</si>
  <si>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</si>
  <si>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</si>
  <si>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</si>
  <si>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</si>
  <si>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</si>
  <si>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</si>
  <si>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</si>
  <si>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</si>
  <si>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</si>
  <si>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</si>
  <si>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</si>
  <si>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</si>
  <si>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</si>
  <si>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</si>
  <si>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</si>
  <si>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</si>
  <si>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</si>
  <si>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</si>
  <si>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</si>
  <si>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</si>
  <si>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</si>
  <si>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</si>
  <si>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</si>
  <si>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</si>
  <si>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</si>
  <si>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</si>
  <si>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</si>
  <si>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</si>
  <si>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</si>
  <si>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</si>
  <si>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</si>
  <si>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</si>
  <si>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</si>
  <si>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</si>
  <si>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</si>
  <si>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</si>
  <si>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</si>
  <si>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</si>
  <si>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</si>
  <si>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</si>
  <si>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</si>
  <si>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</si>
  <si>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</si>
  <si>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</si>
  <si>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</si>
  <si>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</si>
  <si>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</si>
  <si>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</si>
  <si>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</si>
  <si>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</si>
  <si>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</si>
  <si>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</si>
  <si>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</si>
  <si>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</si>
  <si>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</si>
  <si>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</si>
  <si>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</si>
  <si>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</si>
  <si>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</si>
  <si>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</si>
  <si>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</si>
  <si>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</si>
  <si>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</si>
  <si>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</si>
  <si>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</si>
  <si>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</si>
  <si>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</si>
  <si>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</si>
  <si>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</si>
  <si>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</si>
  <si>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</si>
  <si>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</si>
  <si>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</si>
  <si>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</si>
  <si>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</si>
  <si>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</si>
  <si>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</si>
  <si>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</si>
  <si>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</si>
  <si>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</si>
  <si>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</si>
  <si>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</si>
  <si>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</si>
  <si>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</si>
  <si>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</si>
  <si>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</si>
  <si>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</si>
  <si>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</si>
  <si>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</si>
  <si>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</si>
  <si>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</si>
  <si>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</si>
  <si>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</si>
  <si>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</si>
  <si>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</si>
  <si>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</si>
  <si>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</si>
  <si>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</si>
  <si>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</si>
  <si>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</si>
  <si>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</si>
  <si>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</si>
  <si>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</si>
  <si>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</si>
  <si>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</si>
  <si>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</si>
  <si>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</si>
  <si>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</si>
  <si>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</si>
  <si>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</si>
  <si>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</si>
  <si>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</si>
  <si>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</si>
  <si>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</si>
  <si>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</si>
  <si>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</si>
  <si>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</si>
  <si>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</si>
  <si>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</si>
  <si>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</si>
  <si>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</si>
  <si>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</si>
  <si>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</si>
  <si>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</si>
  <si>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</si>
  <si>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</si>
  <si>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</si>
  <si>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</si>
  <si>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</si>
  <si>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</si>
  <si>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</si>
  <si>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</si>
  <si>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</si>
  <si>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</si>
  <si>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</si>
  <si>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</si>
  <si>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</si>
  <si>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</si>
  <si>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</si>
  <si>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</si>
  <si>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</si>
  <si>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</si>
  <si>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</si>
  <si>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</si>
  <si>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</si>
  <si>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</si>
  <si>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</si>
  <si>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</si>
  <si>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</si>
  <si>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</si>
  <si>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</si>
  <si>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</si>
  <si>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</si>
  <si>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</si>
  <si>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</si>
  <si>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</si>
  <si>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</si>
  <si>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</si>
  <si>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</si>
  <si>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</si>
  <si>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</si>
  <si>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</si>
  <si>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</si>
  <si>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</si>
  <si>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</si>
  <si>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</si>
  <si>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</si>
  <si>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</si>
  <si>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</si>
  <si>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</si>
  <si>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</si>
  <si>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</si>
  <si>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</si>
  <si>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</si>
  <si>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</si>
  <si>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</si>
  <si>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</si>
  <si>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</si>
  <si>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</si>
  <si>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</si>
  <si>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</si>
  <si>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</si>
  <si>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</si>
  <si>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</si>
  <si>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</si>
  <si>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</si>
  <si>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</si>
  <si>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</si>
  <si>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</si>
  <si>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</si>
  <si>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</si>
  <si>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</si>
  <si>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</si>
  <si>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</si>
  <si>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</si>
  <si>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</si>
  <si>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</si>
  <si>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</si>
  <si>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</si>
  <si>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</si>
  <si>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</si>
  <si>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</si>
  <si>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</si>
  <si>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</si>
  <si>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</si>
  <si>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</si>
  <si>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</si>
  <si>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</si>
  <si>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</si>
  <si>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</si>
  <si>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</si>
  <si>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</si>
  <si>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</si>
  <si>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</si>
  <si>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</si>
  <si>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</si>
  <si>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</si>
  <si>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</si>
  <si>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</si>
  <si>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</si>
  <si>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</si>
  <si>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</si>
  <si>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</si>
  <si>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</si>
  <si>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</si>
  <si>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</si>
  <si>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</si>
  <si>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</si>
  <si>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</si>
  <si>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</si>
  <si>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</si>
  <si>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</si>
  <si>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</si>
  <si>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</si>
  <si>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</si>
  <si>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</si>
  <si>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</si>
  <si>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</si>
  <si>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</si>
  <si>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</si>
  <si>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</si>
  <si>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</si>
  <si>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</si>
  <si>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</si>
  <si>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</si>
  <si>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</si>
  <si>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</si>
  <si>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</si>
  <si>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</si>
  <si>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</si>
  <si>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</si>
  <si>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</si>
  <si>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</si>
  <si>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</si>
  <si>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</si>
  <si>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</si>
  <si>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</si>
  <si>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</si>
  <si>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</si>
  <si>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</si>
  <si>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</si>
  <si>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</si>
  <si>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</si>
  <si>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</si>
  <si>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</si>
  <si>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</si>
  <si>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</si>
  <si>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</si>
  <si>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</si>
  <si>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</si>
  <si>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</si>
  <si>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</si>
  <si>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</si>
  <si>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</si>
  <si>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</si>
  <si>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</si>
  <si>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</si>
  <si>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</si>
  <si>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</si>
  <si>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</si>
  <si>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</si>
  <si>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</si>
  <si>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</si>
  <si>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</si>
  <si>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</si>
  <si>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</si>
  <si>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</si>
  <si>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</si>
  <si>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</si>
  <si>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</si>
  <si>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</si>
  <si>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</si>
  <si>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</si>
  <si>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</si>
  <si>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</si>
  <si>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</si>
  <si>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</si>
  <si>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</si>
  <si>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</si>
  <si>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</si>
  <si>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</si>
  <si>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</si>
  <si>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</si>
  <si>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</si>
  <si>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</si>
  <si>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</si>
  <si>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</si>
  <si>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</si>
  <si>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</si>
  <si>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</si>
  <si>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</si>
  <si>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</si>
  <si>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</si>
  <si>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</si>
  <si>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</si>
  <si>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</si>
  <si>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</si>
  <si>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</si>
  <si>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</si>
  <si>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</si>
  <si>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</si>
  <si>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</si>
  <si>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</si>
  <si>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</si>
  <si>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</si>
  <si>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</si>
  <si>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</si>
  <si>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</si>
  <si>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</si>
  <si>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</si>
  <si>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</si>
  <si>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</si>
  <si>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</si>
  <si>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</si>
  <si>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</si>
  <si>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</si>
  <si>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</si>
  <si>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</si>
  <si>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</si>
  <si>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</si>
  <si>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</si>
  <si>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</si>
  <si>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</si>
  <si>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</si>
  <si>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</si>
  <si>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</si>
  <si>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</si>
  <si>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</si>
  <si>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</si>
  <si>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</si>
  <si>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</si>
  <si>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</si>
  <si>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</si>
  <si>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</si>
  <si>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</si>
  <si>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</si>
  <si>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</si>
  <si>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</si>
  <si>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</si>
  <si>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</si>
  <si>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</si>
  <si>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</si>
  <si>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</si>
  <si>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</si>
  <si>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</si>
  <si>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</si>
  <si>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</si>
  <si>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</si>
  <si>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</si>
  <si>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</si>
  <si>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</si>
  <si>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</si>
  <si>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</si>
  <si>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</si>
  <si>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</si>
  <si>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</si>
  <si>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</si>
  <si>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</si>
  <si>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</si>
  <si>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</si>
  <si>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</si>
  <si>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</si>
  <si>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</si>
  <si>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</si>
  <si>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</si>
  <si>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</si>
  <si>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</si>
  <si>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</si>
  <si>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</si>
  <si>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</si>
  <si>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</si>
  <si>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</si>
  <si>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</si>
  <si>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</si>
  <si>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</si>
  <si>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</si>
  <si>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</si>
  <si>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</si>
  <si>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</si>
  <si>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</si>
  <si>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</si>
  <si>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</si>
  <si>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</si>
  <si>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</si>
  <si>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</si>
  <si>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</si>
  <si>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</si>
  <si>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</si>
  <si>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</si>
  <si>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</si>
  <si>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</si>
  <si>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</si>
  <si>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</si>
  <si>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</si>
  <si>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</si>
  <si>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</si>
  <si>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</si>
  <si>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</si>
  <si>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</si>
  <si>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</si>
  <si>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</si>
  <si>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</si>
  <si>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</si>
  <si>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</si>
  <si>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</si>
  <si>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</si>
  <si>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</si>
  <si>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</si>
  <si>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</si>
  <si>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</si>
  <si>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</si>
  <si>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</si>
  <si>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</si>
  <si>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</si>
  <si>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</si>
  <si>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</si>
  <si>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</si>
  <si>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</si>
  <si>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</si>
  <si>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</si>
  <si>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</si>
  <si>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</si>
  <si>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</si>
  <si>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</si>
  <si>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</si>
  <si>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</si>
  <si>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</si>
  <si>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</si>
  <si>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</si>
  <si>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</si>
  <si>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</si>
  <si>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</si>
  <si>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</si>
  <si>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</si>
  <si>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</si>
  <si>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</si>
  <si>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</si>
  <si>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</si>
  <si>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</si>
  <si>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</si>
  <si>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</si>
  <si>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</si>
  <si>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</si>
  <si>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</si>
  <si>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</si>
  <si>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</si>
  <si>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</si>
  <si>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</si>
  <si>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</si>
  <si>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</si>
  <si>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</si>
  <si>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</si>
  <si>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</si>
  <si>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</si>
  <si>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</si>
  <si>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</si>
  <si>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</si>
  <si>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</si>
  <si>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</si>
  <si>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</si>
  <si>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</si>
  <si>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</si>
  <si>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</si>
  <si>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</si>
  <si>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</si>
  <si>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</si>
  <si>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</si>
  <si>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</si>
  <si>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</si>
  <si>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</si>
  <si>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</si>
  <si>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</si>
  <si>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</si>
  <si>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</si>
  <si>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</si>
  <si>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</si>
  <si>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</si>
  <si>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</si>
  <si>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</si>
  <si>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</si>
  <si>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</si>
  <si>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</si>
  <si>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</si>
  <si>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</si>
  <si>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</si>
  <si>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</si>
  <si>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</si>
  <si>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</si>
  <si>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</si>
  <si>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</si>
  <si>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</si>
  <si>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</si>
  <si>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</si>
  <si>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</si>
  <si>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</si>
  <si>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</si>
  <si>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</si>
  <si>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</si>
  <si>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</si>
  <si>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</si>
  <si>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</si>
  <si>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</si>
  <si>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</si>
  <si>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</si>
  <si>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</si>
  <si>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</si>
  <si>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</si>
  <si>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</si>
  <si>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</si>
  <si>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</si>
  <si>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</si>
  <si>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</si>
  <si>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</si>
  <si>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</si>
  <si>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</si>
  <si>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</si>
  <si>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</si>
  <si>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</si>
  <si>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</si>
  <si>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</si>
  <si>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</si>
  <si>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</si>
  <si>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</si>
  <si>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</si>
  <si>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</si>
  <si>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</si>
  <si>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</si>
  <si>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</si>
  <si>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</si>
  <si>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</si>
  <si>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</si>
  <si>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</si>
  <si>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</si>
  <si>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</si>
  <si>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</si>
  <si>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</si>
  <si>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</si>
  <si>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</si>
  <si>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</si>
  <si>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</si>
  <si>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</si>
  <si>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</si>
  <si>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</si>
  <si>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</si>
  <si>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</si>
  <si>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</si>
  <si>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</si>
  <si>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</si>
  <si>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</si>
  <si>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</si>
  <si>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</si>
  <si>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</si>
  <si>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</si>
  <si>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</si>
  <si>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</si>
  <si>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</si>
  <si>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</si>
  <si>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</si>
  <si>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</si>
  <si>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</si>
  <si>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</si>
  <si>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</si>
  <si>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</si>
  <si>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</si>
  <si>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</si>
  <si>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</si>
  <si>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</si>
  <si>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</si>
  <si>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</si>
  <si>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</si>
  <si>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</si>
  <si>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</si>
  <si>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</si>
  <si>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</si>
  <si>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</si>
  <si>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</si>
  <si>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</si>
  <si>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</si>
  <si>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</si>
  <si>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</si>
  <si>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</si>
  <si>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</si>
  <si>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</si>
  <si>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</si>
  <si>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</si>
  <si>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</si>
  <si>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</si>
  <si>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</si>
  <si>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</si>
  <si>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</si>
  <si>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</si>
  <si>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</si>
  <si>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</si>
  <si>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</si>
  <si>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</si>
  <si>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</si>
  <si>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</si>
  <si>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</si>
  <si>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</si>
  <si>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</si>
  <si>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</si>
  <si>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</si>
  <si>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</si>
  <si>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</si>
  <si>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</si>
  <si>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</si>
  <si>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</si>
  <si>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</si>
  <si>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</si>
  <si>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</si>
  <si>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</si>
  <si>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</si>
  <si>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</si>
  <si>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</si>
  <si>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</si>
  <si>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</si>
  <si>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</si>
  <si>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</si>
  <si>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</si>
  <si>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</si>
  <si>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</si>
  <si>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</si>
  <si>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</si>
  <si>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</si>
  <si>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</si>
  <si>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</si>
  <si>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</si>
  <si>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</si>
  <si>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</si>
  <si>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</si>
  <si>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</si>
  <si>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</si>
  <si>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</si>
  <si>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</si>
  <si>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</si>
  <si>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</si>
  <si>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</si>
  <si>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</si>
  <si>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</si>
  <si>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</si>
  <si>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</si>
  <si>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</si>
  <si>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</si>
  <si>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</si>
  <si>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</si>
  <si>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</si>
  <si>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</si>
  <si>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</si>
  <si>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</si>
  <si>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</si>
  <si>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</si>
  <si>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</si>
  <si>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</si>
  <si>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</si>
  <si>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</si>
  <si>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</si>
  <si>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</si>
  <si>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</si>
  <si>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</si>
  <si>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</si>
  <si>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</si>
  <si>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</si>
  <si>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</si>
  <si>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</si>
  <si>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</si>
  <si>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</si>
  <si>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</si>
  <si>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</si>
  <si>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</si>
  <si>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</si>
  <si>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</si>
  <si>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</si>
  <si>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</si>
  <si>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</si>
  <si>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</si>
  <si>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</si>
  <si>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</si>
  <si>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</si>
  <si>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</si>
  <si>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</si>
  <si>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</si>
  <si>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</si>
  <si>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</si>
  <si>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</si>
  <si>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</si>
  <si>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</si>
  <si>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</si>
  <si>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</si>
  <si>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</si>
  <si>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</si>
  <si>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</si>
  <si>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</si>
  <si>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</si>
  <si>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</si>
  <si>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</si>
  <si>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</si>
  <si>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</si>
  <si>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</si>
  <si>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</si>
  <si>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</si>
  <si>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</si>
  <si>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</si>
  <si>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</si>
  <si>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</si>
  <si>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</si>
  <si>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</si>
  <si>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</si>
  <si>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</si>
  <si>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</si>
  <si>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</si>
  <si>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</si>
  <si>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</si>
  <si>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</si>
  <si>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</si>
  <si>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</si>
  <si>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</si>
  <si>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</si>
  <si>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</si>
  <si>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</si>
  <si>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</si>
  <si>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</si>
  <si>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</si>
  <si>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</si>
  <si>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</si>
  <si>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</si>
  <si>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</si>
  <si>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</si>
  <si>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</si>
  <si>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</si>
  <si>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</si>
  <si>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</si>
  <si>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</si>
  <si>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</si>
  <si>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</si>
  <si>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</si>
  <si>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</si>
  <si>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</si>
  <si>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</si>
  <si>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</si>
  <si>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</si>
  <si>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</si>
  <si>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</si>
  <si>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</si>
  <si>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</si>
  <si>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</si>
  <si>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</si>
  <si>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</si>
  <si>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</si>
  <si>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</si>
  <si>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</si>
  <si>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</si>
  <si>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</si>
  <si>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</si>
  <si>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</si>
  <si>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</si>
  <si>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</si>
  <si>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</si>
  <si>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</si>
  <si>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</si>
  <si>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</si>
  <si>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</si>
  <si>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</si>
  <si>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</si>
  <si>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</si>
  <si>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</si>
  <si>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</si>
  <si>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</si>
  <si>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</si>
  <si>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</si>
  <si>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</si>
  <si>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</si>
  <si>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</si>
  <si>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</si>
  <si>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</si>
  <si>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</si>
  <si>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</si>
  <si>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</si>
  <si>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</si>
  <si>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</si>
  <si>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</si>
  <si>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</si>
  <si>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</si>
  <si>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</si>
  <si>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</si>
  <si>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</si>
  <si>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</si>
  <si>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</si>
  <si>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</si>
  <si>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</si>
  <si>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</si>
  <si>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</si>
  <si>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</si>
  <si>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</si>
  <si>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</si>
  <si>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</si>
  <si>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</si>
  <si>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</si>
  <si>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</si>
  <si>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</si>
  <si>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</si>
  <si>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</si>
  <si>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</si>
  <si>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</si>
  <si>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</si>
  <si>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</si>
  <si>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</si>
  <si>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</si>
  <si>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</si>
  <si>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</si>
  <si>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</si>
  <si>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</si>
  <si>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</si>
  <si>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</si>
  <si>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</si>
  <si>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</si>
  <si>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</si>
  <si>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</si>
  <si>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</si>
  <si>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</si>
  <si>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</si>
  <si>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</si>
  <si>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</si>
  <si>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</si>
  <si>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</si>
  <si>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</si>
  <si>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</si>
  <si>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</si>
  <si>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</si>
  <si>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</si>
  <si>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</si>
  <si>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</si>
  <si>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</si>
  <si>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</si>
  <si>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</si>
  <si>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</si>
  <si>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</si>
  <si>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</si>
  <si>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</si>
  <si>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</si>
  <si>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</si>
  <si>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</si>
  <si>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</si>
  <si>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</si>
  <si>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</si>
  <si>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</si>
  <si>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</si>
  <si>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</si>
  <si>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</si>
  <si>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</si>
  <si>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</si>
  <si>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</si>
  <si>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</si>
  <si>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</si>
  <si>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</si>
  <si>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</si>
  <si>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</si>
  <si>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</si>
  <si>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</si>
  <si>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</si>
  <si>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</si>
  <si>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</si>
  <si>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</si>
  <si>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</si>
  <si>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</si>
  <si>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</si>
  <si>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</si>
  <si>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</si>
  <si>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</si>
  <si>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</si>
  <si>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</si>
  <si>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</si>
  <si>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</si>
  <si>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</si>
  <si>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</si>
  <si>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</si>
  <si>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</si>
  <si>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</si>
  <si>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</si>
  <si>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</si>
  <si>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</si>
  <si>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</si>
  <si>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</si>
  <si>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</si>
  <si>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</si>
  <si>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</si>
  <si>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</si>
  <si>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</si>
  <si>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</si>
  <si>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</si>
  <si>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</si>
  <si>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</si>
  <si>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</si>
  <si>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</si>
  <si>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</si>
  <si>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</si>
  <si>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</si>
  <si>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</si>
  <si>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</si>
  <si>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</si>
  <si>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</si>
  <si>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</si>
  <si>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</si>
  <si>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</si>
  <si>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</si>
  <si>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</si>
  <si>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</si>
  <si>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</si>
  <si>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</si>
  <si>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</si>
  <si>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</si>
  <si>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</si>
  <si>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</si>
  <si>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</si>
  <si>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</si>
  <si>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</si>
  <si>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</si>
  <si>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</si>
  <si>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</si>
  <si>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</si>
  <si>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</si>
  <si>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</si>
  <si>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</si>
  <si>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</si>
  <si>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</si>
  <si>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</si>
  <si>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</si>
  <si>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</si>
  <si>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</si>
  <si>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</si>
  <si>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</si>
  <si>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</si>
  <si>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</si>
  <si>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</si>
  <si>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</si>
  <si>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</si>
  <si>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</si>
  <si>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</si>
  <si>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</si>
  <si>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</si>
  <si>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</si>
  <si>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</si>
  <si>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</si>
  <si>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</si>
  <si>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</si>
  <si>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</si>
  <si>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</si>
  <si>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</si>
  <si>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</si>
  <si>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</si>
  <si>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</si>
  <si>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</si>
  <si>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</si>
  <si>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</si>
  <si>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</si>
  <si>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</si>
  <si>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</si>
  <si>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</si>
  <si>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</si>
  <si>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</si>
  <si>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</si>
  <si>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</si>
  <si>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</si>
  <si>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</si>
  <si>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</si>
  <si>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</si>
  <si>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</si>
  <si>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</si>
  <si>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</si>
  <si>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</si>
  <si>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</si>
  <si>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</si>
  <si>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</si>
  <si>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</si>
  <si>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</si>
  <si>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</si>
  <si>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</si>
  <si>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</si>
  <si>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</si>
  <si>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</si>
  <si>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</si>
  <si>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</si>
  <si>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</si>
  <si>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</si>
  <si>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</si>
  <si>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</si>
  <si>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</si>
  <si>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</si>
  <si>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</si>
  <si>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</si>
  <si>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</si>
  <si>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</si>
  <si>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</si>
  <si>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</si>
  <si>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</si>
  <si>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</si>
  <si>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</si>
  <si>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</si>
  <si>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</si>
  <si>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</si>
  <si>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</si>
  <si>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</si>
  <si>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</si>
  <si>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</si>
  <si>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</si>
  <si>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</si>
  <si>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</si>
  <si>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</si>
  <si>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</si>
  <si>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</si>
  <si>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</si>
  <si>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</si>
  <si>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</si>
  <si>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</si>
  <si>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</si>
  <si>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</si>
  <si>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</si>
  <si>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</si>
  <si>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</si>
  <si>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</si>
  <si>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</si>
  <si>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</si>
  <si>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</si>
  <si>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</si>
  <si>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</si>
  <si>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</si>
  <si>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</si>
  <si>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</si>
  <si>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</si>
  <si>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</si>
  <si>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</si>
  <si>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</si>
  <si>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</si>
  <si>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</si>
  <si>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</si>
  <si>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</si>
  <si>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</si>
  <si>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</si>
  <si>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</si>
  <si>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</si>
  <si>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</si>
  <si>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</si>
  <si>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</si>
  <si>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</si>
  <si>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</si>
  <si>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</si>
  <si>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</si>
  <si>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</si>
  <si>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</si>
  <si>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</si>
  <si>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</si>
  <si>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</si>
  <si>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</si>
  <si>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</si>
  <si>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</si>
  <si>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</si>
  <si>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</si>
  <si>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</si>
  <si>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</si>
  <si>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</si>
  <si>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</si>
  <si>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</si>
  <si>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</si>
  <si>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</si>
  <si>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</si>
  <si>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</si>
  <si>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</si>
  <si>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</si>
  <si>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</si>
  <si>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</si>
  <si>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</si>
  <si>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</si>
  <si>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</si>
  <si>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</si>
  <si>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</si>
  <si>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</si>
  <si>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</si>
  <si>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</si>
  <si>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</si>
  <si>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</si>
  <si>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</si>
  <si>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</si>
  <si>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</si>
  <si>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</si>
  <si>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</si>
  <si>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</si>
  <si>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</si>
  <si>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</si>
  <si>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</si>
  <si>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</si>
  <si>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</si>
  <si>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</si>
  <si>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</si>
  <si>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</si>
  <si>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</si>
  <si>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</si>
  <si>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</si>
  <si>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</si>
  <si>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</si>
  <si>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</si>
  <si>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</si>
  <si>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</si>
  <si>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</si>
  <si>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</si>
  <si>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</si>
  <si>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</si>
  <si>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</si>
  <si>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</si>
  <si>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</si>
  <si>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</si>
  <si>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</si>
  <si>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</si>
  <si>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</si>
  <si>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</si>
  <si>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</si>
  <si>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</si>
  <si>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</si>
  <si>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</si>
  <si>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</si>
  <si>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</si>
  <si>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</si>
  <si>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</si>
  <si>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</si>
  <si>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</si>
  <si>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</si>
  <si>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</si>
  <si>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</si>
  <si>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</si>
  <si>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</si>
  <si>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</si>
  <si>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</si>
  <si>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</si>
  <si>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</si>
  <si>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</si>
  <si>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</si>
  <si>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</si>
  <si>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</si>
  <si>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</si>
  <si>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</si>
  <si>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</si>
  <si>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</si>
  <si>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</si>
  <si>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</si>
  <si>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</si>
  <si>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</si>
  <si>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</si>
  <si>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</si>
  <si>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</si>
  <si>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</si>
  <si>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</si>
  <si>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</si>
  <si>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</si>
  <si>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</si>
  <si>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</si>
  <si>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</si>
  <si>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</si>
  <si>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</si>
  <si>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</si>
  <si>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</si>
  <si>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</si>
  <si>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</si>
  <si>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</si>
  <si>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</si>
  <si>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</si>
  <si>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</si>
  <si>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</si>
  <si>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</si>
  <si>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</si>
  <si>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</si>
  <si>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</si>
  <si>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</si>
  <si>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</si>
  <si>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</si>
  <si>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</si>
  <si>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</si>
  <si>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</si>
  <si>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</si>
  <si>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</si>
  <si>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</si>
  <si>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</si>
  <si>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</si>
  <si>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</si>
  <si>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</si>
  <si>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</si>
  <si>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</si>
  <si>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</si>
  <si>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</si>
  <si>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</si>
  <si>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</si>
  <si>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</si>
  <si>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</si>
  <si>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</si>
  <si>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</si>
  <si>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</si>
  <si>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</si>
  <si>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</si>
  <si>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</si>
  <si>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</si>
  <si>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</si>
  <si>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</si>
  <si>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</si>
  <si>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</si>
  <si>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</si>
  <si>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</si>
  <si>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</si>
  <si>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</si>
  <si>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</si>
  <si>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</si>
  <si>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</si>
  <si>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</si>
  <si>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</si>
  <si>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</si>
  <si>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</si>
  <si>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</si>
  <si>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</si>
  <si>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</si>
  <si>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</si>
  <si>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</si>
  <si>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</si>
  <si>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</si>
  <si>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</si>
  <si>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</si>
  <si>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</si>
  <si>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</si>
  <si>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</si>
  <si>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</si>
  <si>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</si>
  <si>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</si>
  <si>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</si>
  <si>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</si>
  <si>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</si>
  <si>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</si>
  <si>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</si>
  <si>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</si>
  <si>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</si>
  <si>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</si>
  <si>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</si>
  <si>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</si>
  <si>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</si>
  <si>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</si>
  <si>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</si>
  <si>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</si>
  <si>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</si>
  <si>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</si>
  <si>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</si>
  <si>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</si>
  <si>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</si>
  <si>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</si>
  <si>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</si>
  <si>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</si>
  <si>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</si>
  <si>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</si>
  <si>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</si>
  <si>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</si>
  <si>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</si>
  <si>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</si>
  <si>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</si>
  <si>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</si>
  <si>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</si>
  <si>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</si>
  <si>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</si>
  <si>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</si>
  <si>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</si>
  <si>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</si>
  <si>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</si>
  <si>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</si>
  <si>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</si>
  <si>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</si>
  <si>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</si>
  <si>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</si>
  <si>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</si>
  <si>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</si>
  <si>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</si>
  <si>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</si>
  <si>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</si>
  <si>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</si>
  <si>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</si>
  <si>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</si>
  <si>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</si>
  <si>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</si>
  <si>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</si>
  <si>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</si>
  <si>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</si>
  <si>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</si>
  <si>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</si>
  <si>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</si>
  <si>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</si>
  <si>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</si>
  <si>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</si>
  <si>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</si>
  <si>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</si>
  <si>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</si>
  <si>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</si>
  <si>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</si>
  <si>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</si>
  <si>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</si>
  <si>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</si>
  <si>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</si>
  <si>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</si>
  <si>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</si>
  <si>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</si>
  <si>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</si>
  <si>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</si>
  <si>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</si>
  <si>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</si>
  <si>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</si>
  <si>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</si>
  <si>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</si>
  <si>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</si>
  <si>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</si>
  <si>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</si>
  <si>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</si>
  <si>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</si>
  <si>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</si>
  <si>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</si>
  <si>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</si>
  <si>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</si>
  <si>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</si>
  <si>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</si>
  <si>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</si>
  <si>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</si>
  <si>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</si>
  <si>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</si>
  <si>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</si>
  <si>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</si>
  <si>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</si>
  <si>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</si>
  <si>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</si>
  <si>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</si>
  <si>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</si>
  <si>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</si>
  <si>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</si>
  <si>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</si>
  <si>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</si>
  <si>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</si>
  <si>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</si>
  <si>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</si>
  <si>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</si>
  <si>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</si>
  <si>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</si>
  <si>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</si>
  <si>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</si>
  <si>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</si>
  <si>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</si>
  <si>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</si>
  <si>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</si>
  <si>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</si>
  <si>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</si>
  <si>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</si>
  <si>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</si>
  <si>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</si>
  <si>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</si>
  <si>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</si>
  <si>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</si>
  <si>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</si>
  <si>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</si>
  <si>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</si>
  <si>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</si>
  <si>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</si>
  <si>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</si>
  <si>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</si>
  <si>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</si>
  <si>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</si>
  <si>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</si>
  <si>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</si>
  <si>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</si>
  <si>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</si>
  <si>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</si>
  <si>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</si>
  <si>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</si>
  <si>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</si>
  <si>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</si>
  <si>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</si>
  <si>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</si>
  <si>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</si>
  <si>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</si>
  <si>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</si>
  <si>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</si>
  <si>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</si>
  <si>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</si>
  <si>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</si>
  <si>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</si>
  <si>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</si>
  <si>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</si>
  <si>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</si>
  <si>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</si>
  <si>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</si>
  <si>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</si>
  <si>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</si>
  <si>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</si>
  <si>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</si>
  <si>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</si>
  <si>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</si>
  <si>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</si>
  <si>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</si>
  <si>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</si>
  <si>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</si>
  <si>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</si>
  <si>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</si>
  <si>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</si>
  <si>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</si>
  <si>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</si>
  <si>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</si>
  <si>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</si>
  <si>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</si>
  <si>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</si>
  <si>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</si>
  <si>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</si>
  <si>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</si>
  <si>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</si>
  <si>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</si>
  <si>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</si>
  <si>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</si>
  <si>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</si>
  <si>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</si>
  <si>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</si>
  <si>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</si>
  <si>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</si>
  <si>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</si>
  <si>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</si>
  <si>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</si>
  <si>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</si>
  <si>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</si>
  <si>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</si>
  <si>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</si>
  <si>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</si>
  <si>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</si>
  <si>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</si>
  <si>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</si>
  <si>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</si>
  <si>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</si>
  <si>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</si>
  <si>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</si>
  <si>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</si>
  <si>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</si>
  <si>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</si>
  <si>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</si>
  <si>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</si>
  <si>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</si>
  <si>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</si>
  <si>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</si>
  <si>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</si>
  <si>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</si>
  <si>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</si>
  <si>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</si>
  <si>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</si>
  <si>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</si>
  <si>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</si>
  <si>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</si>
  <si>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</si>
  <si>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</si>
  <si>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</si>
  <si>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</si>
  <si>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</si>
  <si>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</si>
  <si>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</si>
  <si>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</si>
  <si>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</si>
  <si>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</si>
  <si>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</si>
  <si>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</si>
  <si>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</si>
  <si>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</si>
  <si>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</si>
  <si>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</si>
  <si>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</si>
  <si>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</si>
  <si>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</si>
  <si>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</si>
  <si>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</si>
  <si>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</si>
  <si>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</si>
  <si>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</si>
  <si>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</si>
  <si>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</si>
  <si>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</si>
  <si>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</si>
  <si>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</si>
  <si>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</si>
  <si>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</si>
  <si>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</si>
  <si>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</si>
  <si>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</si>
  <si>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</si>
  <si>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</si>
  <si>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</si>
  <si>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</si>
  <si>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</si>
  <si>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</si>
  <si>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</si>
  <si>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</si>
  <si>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</si>
  <si>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</si>
  <si>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</si>
  <si>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</si>
  <si>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</si>
  <si>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</si>
  <si>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</si>
  <si>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</si>
  <si>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</si>
  <si>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</si>
  <si>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</si>
  <si>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</si>
  <si>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</si>
  <si>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</si>
  <si>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</si>
  <si>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</si>
  <si>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</si>
  <si>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</si>
  <si>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</si>
  <si>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</si>
  <si>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</si>
  <si>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</si>
  <si>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</si>
  <si>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</si>
  <si>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</si>
  <si>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</si>
  <si>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</si>
  <si>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</si>
  <si>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</si>
  <si>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</si>
  <si>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</si>
  <si>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</si>
  <si>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</si>
  <si>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</si>
  <si>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</si>
  <si>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</si>
  <si>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</si>
  <si>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</si>
  <si>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</si>
  <si>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</si>
  <si>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</si>
  <si>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</si>
  <si>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</si>
  <si>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</si>
  <si>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</si>
  <si>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</si>
  <si>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</si>
  <si>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</si>
  <si>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</si>
  <si>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</si>
  <si>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</si>
  <si>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</si>
  <si>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</si>
  <si>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</si>
  <si>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</si>
  <si>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</si>
  <si>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</si>
  <si>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</si>
  <si>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</si>
  <si>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</si>
  <si>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</si>
  <si>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</si>
  <si>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</si>
  <si>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</si>
  <si>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</si>
  <si>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</si>
  <si>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</si>
  <si>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</si>
  <si>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</si>
  <si>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</si>
  <si>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</si>
  <si>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</si>
  <si>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</si>
  <si>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</si>
  <si>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</si>
  <si>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</si>
  <si>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</si>
  <si>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</si>
  <si>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</si>
  <si>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</si>
  <si>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</si>
  <si>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</si>
  <si>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</si>
  <si>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</si>
  <si>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</si>
  <si>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</si>
  <si>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</si>
  <si>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</si>
  <si>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</si>
  <si>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</si>
  <si>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</si>
  <si>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</si>
  <si>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</si>
  <si>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</si>
  <si>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</si>
  <si>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</si>
  <si>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</si>
  <si>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</si>
  <si>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</si>
  <si>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</si>
  <si>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</si>
  <si>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</si>
  <si>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</si>
  <si>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</si>
  <si>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</si>
  <si>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</si>
  <si>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</si>
  <si>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</si>
  <si>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</si>
  <si>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</si>
  <si>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</si>
  <si>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</si>
  <si>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</si>
  <si>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</si>
  <si>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</si>
  <si>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</si>
  <si>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</si>
  <si>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</si>
  <si>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</si>
  <si>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</si>
  <si>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</si>
  <si>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</si>
  <si>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</si>
  <si>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</si>
  <si>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</si>
  <si>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</si>
  <si>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</si>
  <si>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</si>
  <si>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</si>
  <si>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</si>
  <si>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</si>
  <si>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</si>
  <si>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</si>
  <si>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</si>
  <si>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</si>
  <si>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</si>
  <si>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</si>
  <si>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</si>
  <si>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</si>
  <si>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</si>
  <si>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</si>
  <si>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</si>
  <si>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</si>
  <si>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</si>
  <si>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</si>
  <si>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</si>
  <si>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</si>
  <si>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</si>
  <si>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</si>
  <si>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</si>
  <si>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</si>
  <si>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</si>
  <si>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</si>
  <si>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</si>
  <si>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</si>
  <si>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</si>
  <si>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</si>
  <si>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</si>
  <si>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</si>
  <si>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</si>
  <si>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</si>
  <si>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</si>
  <si>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</si>
  <si>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</si>
  <si>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</si>
  <si>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</si>
  <si>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</si>
  <si>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</si>
  <si>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</si>
  <si>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</si>
  <si>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</si>
  <si>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</si>
  <si>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</si>
  <si>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</si>
  <si>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</si>
  <si>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</si>
  <si>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</si>
  <si>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</si>
  <si>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</si>
  <si>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</si>
  <si>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</si>
  <si>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</si>
  <si>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</si>
  <si>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</si>
  <si>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</si>
  <si>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</si>
  <si>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</si>
  <si>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</si>
  <si>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</si>
  <si>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</si>
  <si>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</si>
  <si>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</si>
  <si>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</si>
  <si>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</si>
  <si>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</si>
  <si>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</si>
  <si>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</si>
  <si>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</si>
  <si>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</si>
  <si>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</si>
  <si>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</si>
  <si>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</si>
  <si>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</si>
  <si>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</si>
  <si>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</si>
  <si>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</si>
  <si>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</si>
  <si>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</si>
  <si>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</si>
  <si>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</si>
  <si>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</si>
  <si>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</si>
  <si>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</si>
  <si>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</si>
  <si>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</si>
  <si>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</si>
  <si>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</si>
  <si>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</si>
  <si>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</si>
  <si>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</si>
  <si>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</si>
  <si>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</si>
  <si>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</si>
  <si>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</si>
  <si>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</si>
  <si>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</si>
  <si>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</si>
  <si>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</si>
  <si>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</si>
  <si>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</si>
  <si>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</si>
  <si>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</si>
  <si>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</si>
  <si>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</si>
  <si>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</si>
  <si>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</si>
  <si>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</si>
  <si>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</si>
  <si>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</si>
  <si>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</si>
  <si>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</si>
  <si>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</si>
  <si>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</si>
  <si>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</si>
  <si>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</si>
  <si>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</si>
  <si>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</si>
  <si>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</si>
  <si>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</si>
  <si>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</si>
  <si>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</si>
  <si>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</si>
  <si>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</si>
  <si>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</si>
  <si>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</si>
  <si>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</si>
  <si>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</si>
  <si>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</si>
  <si>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</si>
  <si>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</si>
  <si>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</si>
  <si>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</si>
  <si>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</si>
  <si>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</si>
  <si>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</si>
  <si>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</si>
  <si>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</si>
  <si>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</si>
  <si>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</si>
  <si>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</si>
  <si>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</si>
  <si>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</si>
  <si>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</si>
  <si>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</si>
  <si>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</si>
  <si>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</si>
  <si>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</si>
  <si>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</si>
  <si>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</si>
  <si>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</si>
  <si>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</si>
  <si>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</si>
  <si>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</si>
  <si>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</si>
  <si>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</si>
  <si>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</si>
  <si>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</si>
  <si>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</si>
  <si>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</si>
  <si>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</si>
  <si>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</si>
  <si>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</si>
  <si>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</si>
  <si>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</si>
  <si>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</si>
  <si>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</si>
  <si>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</si>
  <si>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</si>
  <si>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</si>
  <si>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</si>
  <si>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</si>
  <si>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</si>
  <si>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</si>
  <si>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</si>
  <si>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</si>
  <si>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</si>
  <si>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</si>
  <si>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</si>
  <si>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</si>
  <si>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</si>
  <si>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</si>
  <si>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</si>
  <si>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</si>
  <si>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</si>
  <si>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</si>
  <si>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</si>
  <si>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</si>
  <si>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</si>
  <si>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</si>
  <si>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</si>
  <si>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</si>
  <si>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</si>
  <si>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</si>
  <si>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</si>
  <si>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</si>
  <si>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</si>
  <si>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</si>
  <si>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</si>
  <si>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</si>
  <si>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</si>
  <si>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</si>
  <si>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</si>
  <si>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</si>
  <si>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</si>
  <si>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</si>
  <si>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</si>
  <si>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</si>
  <si>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</si>
  <si>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</si>
  <si>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</si>
  <si>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</si>
  <si>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</si>
  <si>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</si>
  <si>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</si>
  <si>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</si>
  <si>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</si>
  <si>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</si>
  <si>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</si>
  <si>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</si>
  <si>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</si>
  <si>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</si>
  <si>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</si>
  <si>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</si>
  <si>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</si>
  <si>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</si>
  <si>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</si>
  <si>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</si>
  <si>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</si>
  <si>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</si>
  <si>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</si>
  <si>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</si>
  <si>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</si>
  <si>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</si>
  <si>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</si>
  <si>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</si>
  <si>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</si>
  <si>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</si>
  <si>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</si>
  <si>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</si>
  <si>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</si>
  <si>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</si>
  <si>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</si>
  <si>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</si>
  <si>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</si>
  <si>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</si>
  <si>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</si>
  <si>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</si>
  <si>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</si>
  <si>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</si>
  <si>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</si>
  <si>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</si>
  <si>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</si>
  <si>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</si>
  <si>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</si>
  <si>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</si>
  <si>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</si>
  <si>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</si>
  <si>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</si>
  <si>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</si>
  <si>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</si>
  <si>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</si>
  <si>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</si>
  <si>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</si>
  <si>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</si>
  <si>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</si>
  <si>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</si>
  <si>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</si>
  <si>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</si>
  <si>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</si>
  <si>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</si>
  <si>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</si>
  <si>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</si>
  <si>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</si>
  <si>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</si>
  <si>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</si>
  <si>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</si>
  <si>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</si>
  <si>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</si>
  <si>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</si>
  <si>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</si>
  <si>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</si>
  <si>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</si>
  <si>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</si>
  <si>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</si>
  <si>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</si>
  <si>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</si>
  <si>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</si>
  <si>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</si>
  <si>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</si>
  <si>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</si>
  <si>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</si>
  <si>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</si>
  <si>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</si>
  <si>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</si>
  <si>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</si>
  <si>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</si>
  <si>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</si>
  <si>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</si>
  <si>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</si>
  <si>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</si>
  <si>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</si>
  <si>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</si>
  <si>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</si>
  <si>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</si>
  <si>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</si>
  <si>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</si>
  <si>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</si>
  <si>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</si>
  <si>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</si>
  <si>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</si>
  <si>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</si>
  <si>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</si>
  <si>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</si>
  <si>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</si>
  <si>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</si>
  <si>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</si>
  <si>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</si>
  <si>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</si>
  <si>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</si>
  <si>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</si>
  <si>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</si>
  <si>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</si>
  <si>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</si>
  <si>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</si>
  <si>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</si>
  <si>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</si>
  <si>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</si>
  <si>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</si>
  <si>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</si>
  <si>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</si>
  <si>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</si>
  <si>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</si>
  <si>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</si>
  <si>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</si>
  <si>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</si>
  <si>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</si>
  <si>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</si>
  <si>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</si>
  <si>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</si>
  <si>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</si>
  <si>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</si>
  <si>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</si>
  <si>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</si>
  <si>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</si>
  <si>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</si>
  <si>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</si>
  <si>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</si>
  <si>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</si>
  <si>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</si>
  <si>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</si>
  <si>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</si>
  <si>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</si>
  <si>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</si>
  <si>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</si>
  <si>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</si>
  <si>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</si>
  <si>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</si>
  <si>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</si>
  <si>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</si>
  <si>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</si>
  <si>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</si>
  <si>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</si>
  <si>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</si>
  <si>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</si>
  <si>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</si>
  <si>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</si>
  <si>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</si>
  <si>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</si>
  <si>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</si>
  <si>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</si>
  <si>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</si>
  <si>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</si>
  <si>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</si>
  <si>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</si>
  <si>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</si>
  <si>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</si>
  <si>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</si>
  <si>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</si>
  <si>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</si>
  <si>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</si>
  <si>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</si>
  <si>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</si>
  <si>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</si>
  <si>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</si>
  <si>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</si>
  <si>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</si>
  <si>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</si>
  <si>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</si>
  <si>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</si>
  <si>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</si>
  <si>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</si>
  <si>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</si>
  <si>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</si>
  <si>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</si>
  <si>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</si>
  <si>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</si>
  <si>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</si>
  <si>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</si>
  <si>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</si>
  <si>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</si>
  <si>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</si>
  <si>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</si>
  <si>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</si>
  <si>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</si>
  <si>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</si>
  <si>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</si>
  <si>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</si>
  <si>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</si>
  <si>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</si>
  <si>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</si>
  <si>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</si>
  <si>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</si>
  <si>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</si>
  <si>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</si>
  <si>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</si>
  <si>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</si>
  <si>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</si>
  <si>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</si>
  <si>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</si>
  <si>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</si>
  <si>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</si>
  <si>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</si>
  <si>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</si>
  <si>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</si>
  <si>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</si>
  <si>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</si>
  <si>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</si>
  <si>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</si>
  <si>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</si>
  <si>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</si>
  <si>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</si>
  <si>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</si>
  <si>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</si>
  <si>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</si>
  <si>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</si>
  <si>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</si>
  <si>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</si>
  <si>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</si>
  <si>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</si>
  <si>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</si>
  <si>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</si>
  <si>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</si>
  <si>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</si>
  <si>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</si>
  <si>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</si>
  <si>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</si>
  <si>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</si>
  <si>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</si>
  <si>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</si>
  <si>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</si>
  <si>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</si>
  <si>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</si>
  <si>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</si>
  <si>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</si>
  <si>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</si>
  <si>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</si>
  <si>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</si>
  <si>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</si>
  <si>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</si>
  <si>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</si>
  <si>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</si>
  <si>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</si>
  <si>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</si>
  <si>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</si>
  <si>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</si>
  <si>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</si>
  <si>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</si>
  <si>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</si>
  <si>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</si>
  <si>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</si>
  <si>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</si>
  <si>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</si>
  <si>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</si>
  <si>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</si>
  <si>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</si>
  <si>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</si>
  <si>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</si>
  <si>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</si>
  <si>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</si>
  <si>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</si>
  <si>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</si>
  <si>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</si>
  <si>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</si>
  <si>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</si>
  <si>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</si>
  <si>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</si>
  <si>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</si>
  <si>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</si>
  <si>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</si>
  <si>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</si>
  <si>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</si>
  <si>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</si>
  <si>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</si>
  <si>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</si>
  <si>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</si>
  <si>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</si>
  <si>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</si>
  <si>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</si>
  <si>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</si>
  <si>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</si>
  <si>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</si>
  <si>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</si>
  <si>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</si>
  <si>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</si>
  <si>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</si>
  <si>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</si>
  <si>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</si>
  <si>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</si>
  <si>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</si>
  <si>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</si>
  <si>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</si>
  <si>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</si>
  <si>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</si>
  <si>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</si>
  <si>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</si>
  <si>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</si>
  <si>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</si>
  <si>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</si>
  <si>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</si>
  <si>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</si>
  <si>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</si>
  <si>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</si>
  <si>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</si>
  <si>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</si>
  <si>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</si>
  <si>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</si>
  <si>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</si>
  <si>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</si>
  <si>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</si>
  <si>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</si>
  <si>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</si>
  <si>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</si>
  <si>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</si>
  <si>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</si>
  <si>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</si>
  <si>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</si>
  <si>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</si>
  <si>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</si>
  <si>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</si>
  <si>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</si>
  <si>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</si>
  <si>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</si>
  <si>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</si>
  <si>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</si>
  <si>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</si>
  <si>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</si>
  <si>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</si>
  <si>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</si>
  <si>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</si>
  <si>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</si>
  <si>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</si>
  <si>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</si>
  <si>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</si>
  <si>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</si>
  <si>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</si>
  <si>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</si>
  <si>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</si>
  <si>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</si>
  <si>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</si>
  <si>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</si>
  <si>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</si>
  <si>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</si>
  <si>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</si>
  <si>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</si>
  <si>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</si>
  <si>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</si>
  <si>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</si>
  <si>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</si>
  <si>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</si>
  <si>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</si>
  <si>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</si>
  <si>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</si>
  <si>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</si>
  <si>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</si>
  <si>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</si>
  <si>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</si>
  <si>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</si>
  <si>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</si>
  <si>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</si>
  <si>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</si>
  <si>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</si>
  <si>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</si>
  <si>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</si>
  <si>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</si>
  <si>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</si>
  <si>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</si>
  <si>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</si>
  <si>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</si>
  <si>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</si>
  <si>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</si>
  <si>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</si>
  <si>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</si>
  <si>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</si>
  <si>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</si>
  <si>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</si>
  <si>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</si>
  <si>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</si>
  <si>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</si>
  <si>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</si>
  <si>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</si>
  <si>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</si>
  <si>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</si>
  <si>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</si>
  <si>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</si>
  <si>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</si>
  <si>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</si>
  <si>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</si>
  <si>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</si>
  <si>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</si>
  <si>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</si>
  <si>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</si>
  <si>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</si>
  <si>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</si>
  <si>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</si>
  <si>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</si>
  <si>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</si>
  <si>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</si>
  <si>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</si>
  <si>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</si>
  <si>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</si>
  <si>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</si>
  <si>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</si>
  <si>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</si>
  <si>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</si>
  <si>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</si>
  <si>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</si>
  <si>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</si>
  <si>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</si>
  <si>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</si>
  <si>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</si>
  <si>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</si>
  <si>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</si>
  <si>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</si>
  <si>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</si>
  <si>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</si>
  <si>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</si>
  <si>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</si>
  <si>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</si>
  <si>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</si>
  <si>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</si>
  <si>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</si>
  <si>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</si>
  <si>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</si>
  <si>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</si>
  <si>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</si>
  <si>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</si>
  <si>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</si>
  <si>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</si>
  <si>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</si>
  <si>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</si>
  <si>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</si>
  <si>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</si>
  <si>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</si>
  <si>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</si>
  <si>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</si>
  <si>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</si>
  <si>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</si>
  <si>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</si>
  <si>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</si>
  <si>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</si>
  <si>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</si>
  <si>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</si>
  <si>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</si>
  <si>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</si>
  <si>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</si>
  <si>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</si>
  <si>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</si>
  <si>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</si>
  <si>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</si>
  <si>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</si>
  <si>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</si>
  <si>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</si>
  <si>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</si>
  <si>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</si>
  <si>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</si>
  <si>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</si>
  <si>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</si>
  <si>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</si>
  <si>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</si>
  <si>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</si>
  <si>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</si>
  <si>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</si>
  <si>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</si>
  <si>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</si>
  <si>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</si>
  <si>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</si>
  <si>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</si>
  <si>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</si>
  <si>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</si>
  <si>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</si>
  <si>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</si>
  <si>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</si>
  <si>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</si>
  <si>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</si>
  <si>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</si>
  <si>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</si>
  <si>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</si>
  <si>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</si>
  <si>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</si>
  <si>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</si>
  <si>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</si>
  <si>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</si>
  <si>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</si>
  <si>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</si>
  <si>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</si>
  <si>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</si>
  <si>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</si>
  <si>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</si>
  <si>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</si>
  <si>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</si>
  <si>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</si>
  <si>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</si>
  <si>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</si>
  <si>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</si>
  <si>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</si>
  <si>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</si>
  <si>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</si>
  <si>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</si>
  <si>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</si>
  <si>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</si>
  <si>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</si>
  <si>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</si>
  <si>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</si>
  <si>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</si>
  <si>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</si>
  <si>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</si>
  <si>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</si>
  <si>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</si>
  <si>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</si>
  <si>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</si>
  <si>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</si>
  <si>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</si>
  <si>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</si>
  <si>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</si>
  <si>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</si>
  <si>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</si>
  <si>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</si>
  <si>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</si>
  <si>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</si>
  <si>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</si>
  <si>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</si>
  <si>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</si>
  <si>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</si>
  <si>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</si>
  <si>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</si>
  <si>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</si>
  <si>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</si>
  <si>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</si>
  <si>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</si>
  <si>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</si>
  <si>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</si>
  <si>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</si>
  <si>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</si>
  <si>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</si>
  <si>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</si>
  <si>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</si>
  <si>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</si>
  <si>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</si>
  <si>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</si>
  <si>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</si>
  <si>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</si>
  <si>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</si>
  <si>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</si>
  <si>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</si>
  <si>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</si>
  <si>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</si>
  <si>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</si>
  <si>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</si>
  <si>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</si>
  <si>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</si>
  <si>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</si>
  <si>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</si>
  <si>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</si>
  <si>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</si>
  <si>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</si>
  <si>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</si>
  <si>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</si>
  <si>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</si>
  <si>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</si>
  <si>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</si>
  <si>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</si>
  <si>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</si>
  <si>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</si>
  <si>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</si>
  <si>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</si>
  <si>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</si>
  <si>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</si>
  <si>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</si>
  <si>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</si>
  <si>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</si>
  <si>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</si>
  <si>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</si>
  <si>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</si>
  <si>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</si>
  <si>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</si>
  <si>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</si>
  <si>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</si>
  <si>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</si>
  <si>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</si>
  <si>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</si>
  <si>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</si>
  <si>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</si>
  <si>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</si>
  <si>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</si>
  <si>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</si>
  <si>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</si>
  <si>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</si>
  <si>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</si>
  <si>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</si>
  <si>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</si>
  <si>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</si>
  <si>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</si>
  <si>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</si>
  <si>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</si>
  <si>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</si>
  <si>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</si>
  <si>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</si>
  <si>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</si>
  <si>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</si>
  <si>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</si>
  <si>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</si>
  <si>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</si>
  <si>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</si>
  <si>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</si>
  <si>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</si>
  <si>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</si>
  <si>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</si>
  <si>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</si>
  <si>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</si>
  <si>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</si>
  <si>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</si>
  <si>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</si>
  <si>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</si>
  <si>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</si>
  <si>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</si>
  <si>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</si>
  <si>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</si>
  <si>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</si>
  <si>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</si>
  <si>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</si>
  <si>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</si>
  <si>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</si>
  <si>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</si>
  <si>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</si>
  <si>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</si>
  <si>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</si>
  <si>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</si>
  <si>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</si>
  <si>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</si>
  <si>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</si>
  <si>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</si>
  <si>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</si>
  <si>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</si>
  <si>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</si>
  <si>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</si>
  <si>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</si>
  <si>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</si>
  <si>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</si>
  <si>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</si>
  <si>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</si>
  <si>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</si>
  <si>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</si>
  <si>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</si>
  <si>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</si>
  <si>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</si>
  <si>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</si>
  <si>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</si>
  <si>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</si>
  <si>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</si>
  <si>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</si>
  <si>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</si>
  <si>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</si>
  <si>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</si>
  <si>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</si>
  <si>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</si>
  <si>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</si>
  <si>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</si>
  <si>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</si>
  <si>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</si>
  <si>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</si>
  <si>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</si>
  <si>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</si>
  <si>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</si>
  <si>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</si>
  <si>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</si>
  <si>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</si>
  <si>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</si>
  <si>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</si>
  <si>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</si>
  <si>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</si>
  <si>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</si>
  <si>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</si>
  <si>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</si>
  <si>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</si>
  <si>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</si>
  <si>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</si>
  <si>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</si>
  <si>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</si>
  <si>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</si>
  <si>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</si>
  <si>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</si>
  <si>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</si>
  <si>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</si>
  <si>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</si>
  <si>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</si>
  <si>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</si>
  <si>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</si>
  <si>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</si>
  <si>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</si>
  <si>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</si>
  <si>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</si>
  <si>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</si>
  <si>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</si>
  <si>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</si>
  <si>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</si>
  <si>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</si>
  <si>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</si>
  <si>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</si>
  <si>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</si>
  <si>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</si>
  <si>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</si>
  <si>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</si>
  <si>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</si>
  <si>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</si>
  <si>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</si>
  <si>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</si>
  <si>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</si>
  <si>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</si>
  <si>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</si>
  <si>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</si>
  <si>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</si>
  <si>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</si>
  <si>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</si>
  <si>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</si>
  <si>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</si>
  <si>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</si>
  <si>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</si>
  <si>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</si>
  <si>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</si>
  <si>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</si>
  <si>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</si>
  <si>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</si>
  <si>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</si>
  <si>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</si>
  <si>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</si>
  <si>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</si>
  <si>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</si>
  <si>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</si>
  <si>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</si>
  <si>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</si>
  <si>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</si>
  <si>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</si>
  <si>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</si>
  <si>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</si>
  <si>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</si>
  <si>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</si>
  <si>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</si>
  <si>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</si>
  <si>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</si>
  <si>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</si>
  <si>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</si>
  <si>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</si>
  <si>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</si>
  <si>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</si>
  <si>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</si>
  <si>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</si>
  <si>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</si>
  <si>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</si>
  <si>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</si>
  <si>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</si>
  <si>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</si>
  <si>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</si>
  <si>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</si>
  <si>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</si>
  <si>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</si>
  <si>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</si>
  <si>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</si>
  <si>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</si>
  <si>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</si>
  <si>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</si>
  <si>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</si>
  <si>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</si>
  <si>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</si>
  <si>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</si>
  <si>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</si>
  <si>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</si>
  <si>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</si>
  <si>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</si>
  <si>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</si>
  <si>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</si>
  <si>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</si>
  <si>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</si>
  <si>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</si>
  <si>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</si>
  <si>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</si>
  <si>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</si>
  <si>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</si>
  <si>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</si>
  <si>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</si>
  <si>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</si>
  <si>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</si>
  <si>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</si>
  <si>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</si>
  <si>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</si>
  <si>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</si>
  <si>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</si>
  <si>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</si>
  <si>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</si>
  <si>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</si>
  <si>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</si>
  <si>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</si>
  <si>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</si>
  <si>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</si>
  <si>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</si>
  <si>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</si>
  <si>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</si>
  <si>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</si>
  <si>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</si>
  <si>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</si>
  <si>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</si>
  <si>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</si>
  <si>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</si>
  <si>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</si>
  <si>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</si>
  <si>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</si>
  <si>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</si>
  <si>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</si>
  <si>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</si>
  <si>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</si>
  <si>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</si>
  <si>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</si>
  <si>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</si>
  <si>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</si>
  <si>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</si>
  <si>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</si>
  <si>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</si>
  <si>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</si>
  <si>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</si>
  <si>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</si>
  <si>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</si>
  <si>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</si>
  <si>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</si>
  <si>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</si>
  <si>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</si>
  <si>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</si>
  <si>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</si>
  <si>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</si>
  <si>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</si>
  <si>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</si>
  <si>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</si>
  <si>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</si>
  <si>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</si>
  <si>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</si>
  <si>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</si>
  <si>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</si>
  <si>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</si>
  <si>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</si>
  <si>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</si>
  <si>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</si>
  <si>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</si>
  <si>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</si>
  <si>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</si>
  <si>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</si>
  <si>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</si>
  <si>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</si>
  <si>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</si>
  <si>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</si>
  <si>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</si>
  <si>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</si>
  <si>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</si>
  <si>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</si>
  <si>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</si>
  <si>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</si>
  <si>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</si>
  <si>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</si>
  <si>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</si>
  <si>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</si>
  <si>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</si>
  <si>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</si>
  <si>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</si>
  <si>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</si>
  <si>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</si>
  <si>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</si>
  <si>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</si>
  <si>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</si>
  <si>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</si>
  <si>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</si>
  <si>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</si>
  <si>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</si>
  <si>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</si>
  <si>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</si>
  <si>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</si>
  <si>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</si>
  <si>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</si>
  <si>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</si>
  <si>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</si>
  <si>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</si>
  <si>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</si>
  <si>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</si>
  <si>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</si>
  <si>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</si>
  <si>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</si>
  <si>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</si>
  <si>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</si>
  <si>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</si>
  <si>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</si>
  <si>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</si>
  <si>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</si>
  <si>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</si>
  <si>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</si>
  <si>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</si>
  <si>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</si>
  <si>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</si>
  <si>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</si>
  <si>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</si>
  <si>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</si>
  <si>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</si>
  <si>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</si>
  <si>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</si>
  <si>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</si>
  <si>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</si>
  <si>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</si>
  <si>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</si>
  <si>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</si>
  <si>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</si>
  <si>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</si>
  <si>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</si>
  <si>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</si>
  <si>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</si>
  <si>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</si>
  <si>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</si>
  <si>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</si>
  <si>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</si>
  <si>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</si>
  <si>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</si>
  <si>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</si>
  <si>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</si>
  <si>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</si>
  <si>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</si>
  <si>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</si>
  <si>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</si>
  <si>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</si>
  <si>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</si>
  <si>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</si>
  <si>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</si>
  <si>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</si>
  <si>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</si>
  <si>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</si>
  <si>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</si>
  <si>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</si>
  <si>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</si>
  <si>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</si>
  <si>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</si>
  <si>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</si>
  <si>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</si>
  <si>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</si>
  <si>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</si>
  <si>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</si>
  <si>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</si>
  <si>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</si>
  <si>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</si>
  <si>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</si>
  <si>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</si>
  <si>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</si>
  <si>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</si>
  <si>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</si>
  <si>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</si>
  <si>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</si>
  <si>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</si>
  <si>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</si>
  <si>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</si>
  <si>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</si>
  <si>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</si>
  <si>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</si>
  <si>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</si>
  <si>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</si>
  <si>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</si>
  <si>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</si>
  <si>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</si>
  <si>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</si>
  <si>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</si>
  <si>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</si>
  <si>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</si>
  <si>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</si>
  <si>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</si>
  <si>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</si>
  <si>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</si>
  <si>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</si>
  <si>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</si>
  <si>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</si>
  <si>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</si>
  <si>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</si>
  <si>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</si>
  <si>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</si>
  <si>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</si>
  <si>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</si>
  <si>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</si>
  <si>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</si>
  <si>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</si>
  <si>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</si>
  <si>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</si>
  <si>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</si>
  <si>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</si>
  <si>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</si>
  <si>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</si>
  <si>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</si>
  <si>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</si>
  <si>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</si>
  <si>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</si>
  <si>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</si>
  <si>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</si>
  <si>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</si>
  <si>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</si>
  <si>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</si>
  <si>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</si>
  <si>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</si>
  <si>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</si>
  <si>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</si>
  <si>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</si>
  <si>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</si>
  <si>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</si>
  <si>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</si>
  <si>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</si>
  <si>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</si>
  <si>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</si>
  <si>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</si>
  <si>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</si>
  <si>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</si>
  <si>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</si>
  <si>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</si>
  <si>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</si>
  <si>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</si>
  <si>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</si>
  <si>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</si>
  <si>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</si>
  <si>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</si>
  <si>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</si>
  <si>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</si>
  <si>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</si>
  <si>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</si>
  <si>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</si>
  <si>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</si>
  <si>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</si>
  <si>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</si>
  <si>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</si>
  <si>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</si>
  <si>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</si>
  <si>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</si>
  <si>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</si>
  <si>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</si>
  <si>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</si>
  <si>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</si>
  <si>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</si>
  <si>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</si>
  <si>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</si>
  <si>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</si>
  <si>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</si>
  <si>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</si>
  <si>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</si>
  <si>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</si>
  <si>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</si>
  <si>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</si>
  <si>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</si>
  <si>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</si>
  <si>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</si>
  <si>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</si>
  <si>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</si>
  <si>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</si>
  <si>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</si>
  <si>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</si>
  <si>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</si>
  <si>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</si>
  <si>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</si>
  <si>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</si>
  <si>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</si>
  <si>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</si>
  <si>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</si>
  <si>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</si>
  <si>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</si>
  <si>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</si>
  <si>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</si>
  <si>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</si>
  <si>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</si>
  <si>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</si>
  <si>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</si>
  <si>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</si>
  <si>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</si>
  <si>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</si>
  <si>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</si>
  <si>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</si>
  <si>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</si>
  <si>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</si>
  <si>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</si>
  <si>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</si>
  <si>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</si>
  <si>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</si>
  <si>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</si>
  <si>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</si>
  <si>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</si>
  <si>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</si>
  <si>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</si>
  <si>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</si>
  <si>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</si>
  <si>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</si>
  <si>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</si>
  <si>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</si>
  <si>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</si>
  <si>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</si>
  <si>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</si>
  <si>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</si>
  <si>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</si>
  <si>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</si>
  <si>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</si>
  <si>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</si>
  <si>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</si>
  <si>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</si>
  <si>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</si>
  <si>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</si>
  <si>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</si>
  <si>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</si>
  <si>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</si>
  <si>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</si>
  <si>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</si>
  <si>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</si>
  <si>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</si>
  <si>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</si>
  <si>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</si>
  <si>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</si>
  <si>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</si>
  <si>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</si>
  <si>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</si>
  <si>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</si>
  <si>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</si>
  <si>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</si>
  <si>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</si>
  <si>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</si>
  <si>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</si>
  <si>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</si>
  <si>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</si>
  <si>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</si>
  <si>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</si>
  <si>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</si>
  <si>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</si>
  <si>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</si>
  <si>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</si>
  <si>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</si>
  <si>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</si>
  <si>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</si>
  <si>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</si>
  <si>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</si>
  <si>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</si>
  <si>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</si>
  <si>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</si>
  <si>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</si>
  <si>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</si>
  <si>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</si>
  <si>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</si>
  <si>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</si>
  <si>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</si>
  <si>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</si>
  <si>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</si>
  <si>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</si>
  <si>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</si>
  <si>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</si>
  <si>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</si>
  <si>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</si>
  <si>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</si>
  <si>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</si>
  <si>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</si>
  <si>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</si>
  <si>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</si>
  <si>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</si>
  <si>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</si>
  <si>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</si>
  <si>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</si>
  <si>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</si>
  <si>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</si>
  <si>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</si>
  <si>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</si>
  <si>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</si>
  <si>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</si>
  <si>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</si>
  <si>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</si>
  <si>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</si>
  <si>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</si>
  <si>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</si>
  <si>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</si>
  <si>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</si>
  <si>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</si>
  <si>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</si>
  <si>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</si>
  <si>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</si>
  <si>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</si>
  <si>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</si>
  <si>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</si>
  <si>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</si>
  <si>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</si>
  <si>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</si>
  <si>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</si>
  <si>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</si>
  <si>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</si>
  <si>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</si>
  <si>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</si>
  <si>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</si>
  <si>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</si>
  <si>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</si>
  <si>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</si>
  <si>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</si>
  <si>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</si>
  <si>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</si>
  <si>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</si>
  <si>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</si>
  <si>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</si>
  <si>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</si>
  <si>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</si>
  <si>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</si>
  <si>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</si>
  <si>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</si>
  <si>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</si>
  <si>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</si>
  <si>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</si>
  <si>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</si>
  <si>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</si>
  <si>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</si>
  <si>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</si>
  <si>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</si>
  <si>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</si>
  <si>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</si>
  <si>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</si>
  <si>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</si>
  <si>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</si>
  <si>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</si>
  <si>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</si>
  <si>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</si>
  <si>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</si>
  <si>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</si>
  <si>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</si>
  <si>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</si>
  <si>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</si>
  <si>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</si>
  <si>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</si>
  <si>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</si>
  <si>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</si>
  <si>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</si>
  <si>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</si>
  <si>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</si>
  <si>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</si>
  <si>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</si>
  <si>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</si>
  <si>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</si>
  <si>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</si>
  <si>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</si>
  <si>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</si>
  <si>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</si>
  <si>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</si>
  <si>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</si>
  <si>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</si>
  <si>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</si>
  <si>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</si>
  <si>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</si>
  <si>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</si>
  <si>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</si>
  <si>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</si>
  <si>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</si>
  <si>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</si>
  <si>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</si>
  <si>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</si>
  <si>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</si>
  <si>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</si>
  <si>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</si>
  <si>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</si>
  <si>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</si>
  <si>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</si>
  <si>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</si>
  <si>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</si>
  <si>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</si>
  <si>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</si>
  <si>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</si>
  <si>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</si>
  <si>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</si>
  <si>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</si>
  <si>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</si>
  <si>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</si>
  <si>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</si>
  <si>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</si>
  <si>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</si>
  <si>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</si>
  <si>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</si>
  <si>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</si>
  <si>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</si>
  <si>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</si>
  <si>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</si>
  <si>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</si>
  <si>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</si>
  <si>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</si>
  <si>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</si>
  <si>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</si>
  <si>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</si>
  <si>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</si>
  <si>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</si>
  <si>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</si>
  <si>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</si>
  <si>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</si>
  <si>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</si>
  <si>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</si>
  <si>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</si>
  <si>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</si>
  <si>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</si>
  <si>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</si>
  <si>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</si>
  <si>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</si>
  <si>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</si>
  <si>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</si>
  <si>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</si>
  <si>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</si>
  <si>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</si>
  <si>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</si>
  <si>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</si>
  <si>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</si>
  <si>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</si>
  <si>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</si>
  <si>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</si>
  <si>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</si>
  <si>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</si>
  <si>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</si>
  <si>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</si>
  <si>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</si>
  <si>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</si>
  <si>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</si>
  <si>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</si>
  <si>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</si>
  <si>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</si>
  <si>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</si>
  <si>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</si>
  <si>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</si>
  <si>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</si>
  <si>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</si>
  <si>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</si>
  <si>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</si>
  <si>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</si>
  <si>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</si>
  <si>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</si>
  <si>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</si>
  <si>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</si>
  <si>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</si>
  <si>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</si>
  <si>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</si>
  <si>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</si>
  <si>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</si>
  <si>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</si>
  <si>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</si>
  <si>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</si>
  <si>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</si>
  <si>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</si>
  <si>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</si>
  <si>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</si>
  <si>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</si>
  <si>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</si>
  <si>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</si>
  <si>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</si>
  <si>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</si>
  <si>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</si>
  <si>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</si>
  <si>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</si>
  <si>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</si>
  <si>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</si>
  <si>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</si>
  <si>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</si>
  <si>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</si>
  <si>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</si>
  <si>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</si>
  <si>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</si>
  <si>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</si>
  <si>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</si>
  <si>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</si>
  <si>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</si>
  <si>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</si>
  <si>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</si>
  <si>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</si>
  <si>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</si>
  <si>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</si>
  <si>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</si>
  <si>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</si>
  <si>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</si>
  <si>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</si>
  <si>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</si>
  <si>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</si>
  <si>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</si>
  <si>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</si>
  <si>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</si>
  <si>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</si>
  <si>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</si>
  <si>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</si>
  <si>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</si>
  <si>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</si>
  <si>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</si>
  <si>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</si>
  <si>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</si>
  <si>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</si>
  <si>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</si>
  <si>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</si>
  <si>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</si>
  <si>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</si>
  <si>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</si>
  <si>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</si>
  <si>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</si>
  <si>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</si>
  <si>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</si>
  <si>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</si>
  <si>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</si>
  <si>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</si>
  <si>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</si>
  <si>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</si>
  <si>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</si>
  <si>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</si>
  <si>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</si>
  <si>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</si>
  <si>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</si>
  <si>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</si>
  <si>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</si>
  <si>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</si>
  <si>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</si>
  <si>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</si>
  <si>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</si>
  <si>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</si>
  <si>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</si>
  <si>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</si>
  <si>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</si>
  <si>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</si>
  <si>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</si>
  <si>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</si>
  <si>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</si>
  <si>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</si>
  <si>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</si>
  <si>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</si>
  <si>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</si>
  <si>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</si>
  <si>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</si>
  <si>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</si>
  <si>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</si>
  <si>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</si>
  <si>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</si>
  <si>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</si>
  <si>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</si>
  <si>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</si>
  <si>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</si>
  <si>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</si>
  <si>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</si>
  <si>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</si>
  <si>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</si>
  <si>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</si>
  <si>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</si>
  <si>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</si>
  <si>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</si>
  <si>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</si>
  <si>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</si>
  <si>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</si>
  <si>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</si>
  <si>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</si>
  <si>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</si>
  <si>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</si>
  <si>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</si>
  <si>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</si>
  <si>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</si>
  <si>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</si>
  <si>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</si>
  <si>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</si>
  <si>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</si>
  <si>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</si>
  <si>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</si>
  <si>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</si>
  <si>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</si>
  <si>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</si>
  <si>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</si>
  <si>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</si>
  <si>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</si>
  <si>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</si>
  <si>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</si>
  <si>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</si>
  <si>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</si>
  <si>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</si>
  <si>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</si>
  <si>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</si>
  <si>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</si>
  <si>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</si>
  <si>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</si>
  <si>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</si>
  <si>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</si>
  <si>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</si>
  <si>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</si>
  <si>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</si>
  <si>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</si>
  <si>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</si>
  <si>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</si>
  <si>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</si>
  <si>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</si>
  <si>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</si>
  <si>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</si>
  <si>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</si>
  <si>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</si>
  <si>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</si>
  <si>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</si>
  <si>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</si>
  <si>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</si>
  <si>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</si>
  <si>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</si>
  <si>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</si>
  <si>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</si>
  <si>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</si>
  <si>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</si>
  <si>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</si>
  <si>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</si>
  <si>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</si>
  <si>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</si>
  <si>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</si>
  <si>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</si>
  <si>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</si>
  <si>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</si>
  <si>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</si>
  <si>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</si>
  <si>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</si>
  <si>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</si>
  <si>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</si>
  <si>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</si>
  <si>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</si>
  <si>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</si>
  <si>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</si>
  <si>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</si>
  <si>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</si>
  <si>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</si>
  <si>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</si>
  <si>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</si>
  <si>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</si>
  <si>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</si>
  <si>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</si>
  <si>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</si>
  <si>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</si>
  <si>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</si>
  <si>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</si>
  <si>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</si>
  <si>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</si>
  <si>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</si>
  <si>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</si>
  <si>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</si>
  <si>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</si>
  <si>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</si>
  <si>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</si>
  <si>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</si>
  <si>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</si>
  <si>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</si>
  <si>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</si>
  <si>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</si>
  <si>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</si>
  <si>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</si>
  <si>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</si>
  <si>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</si>
  <si>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</si>
  <si>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</si>
  <si>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</si>
  <si>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</si>
  <si>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</si>
  <si>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</si>
  <si>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</si>
  <si>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</si>
  <si>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</si>
  <si>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</si>
  <si>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</si>
  <si>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</si>
  <si>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</si>
  <si>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</si>
  <si>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</si>
  <si>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</si>
  <si>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</si>
  <si>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</si>
  <si>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</si>
  <si>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</si>
  <si>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</si>
  <si>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</si>
  <si>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</si>
  <si>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</si>
  <si>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</si>
  <si>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</si>
  <si>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</si>
  <si>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</si>
  <si>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</si>
  <si>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</si>
  <si>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</si>
  <si>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</si>
  <si>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</si>
  <si>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</si>
  <si>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</si>
  <si>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</si>
  <si>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</si>
  <si>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</si>
  <si>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</si>
  <si>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</si>
  <si>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</si>
  <si>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</si>
  <si>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</si>
  <si>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</si>
  <si>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</si>
  <si>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</si>
  <si>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</si>
  <si>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</si>
  <si>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</si>
  <si>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</si>
  <si>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</si>
  <si>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</si>
  <si>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</si>
  <si>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</si>
  <si>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</si>
  <si>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</si>
  <si>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</si>
  <si>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</si>
  <si>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</si>
  <si>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</si>
  <si>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</si>
  <si>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</si>
  <si>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</si>
  <si>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</si>
  <si>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</si>
  <si>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</si>
  <si>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</si>
  <si>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</si>
  <si>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</si>
  <si>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</si>
  <si>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</si>
  <si>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</si>
  <si>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</si>
  <si>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</si>
  <si>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</si>
  <si>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</si>
  <si>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</si>
  <si>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</si>
  <si>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</si>
  <si>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</si>
  <si>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</si>
  <si>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</si>
  <si>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</si>
  <si>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</si>
  <si>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</si>
  <si>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</si>
  <si>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</si>
  <si>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</si>
  <si>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</si>
  <si>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</si>
  <si>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</si>
  <si>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</si>
  <si>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</si>
  <si>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</si>
  <si>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</si>
  <si>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</si>
  <si>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</si>
  <si>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</si>
  <si>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</si>
  <si>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</si>
  <si>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</si>
  <si>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</si>
  <si>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</si>
  <si>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</si>
  <si>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</si>
  <si>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</si>
  <si>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</si>
  <si>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</si>
  <si>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</si>
  <si>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</si>
  <si>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</si>
  <si>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</si>
  <si>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</si>
  <si>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</si>
  <si>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</si>
  <si>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</si>
  <si>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</si>
  <si>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</si>
  <si>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</si>
  <si>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</si>
  <si>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</si>
  <si>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</si>
  <si>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</si>
  <si>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</si>
  <si>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</si>
  <si>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</si>
  <si>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</si>
  <si>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</si>
  <si>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</si>
  <si>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</si>
  <si>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</si>
  <si>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</si>
  <si>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</si>
  <si>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</si>
  <si>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</si>
  <si>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</si>
  <si>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</si>
  <si>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</si>
  <si>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</si>
  <si>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</si>
  <si>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</si>
  <si>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</si>
  <si>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</si>
  <si>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</si>
  <si>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</si>
  <si>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</si>
  <si>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</si>
  <si>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</si>
  <si>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</si>
  <si>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</si>
  <si>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</si>
  <si>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</si>
  <si>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</si>
  <si>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</si>
  <si>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</si>
  <si>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</si>
  <si>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</si>
  <si>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</si>
  <si>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</si>
  <si>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</si>
  <si>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</si>
  <si>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</si>
  <si>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</si>
  <si>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</si>
  <si>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</si>
  <si>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</si>
  <si>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</si>
  <si>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</si>
  <si>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</si>
  <si>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</si>
  <si>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</si>
  <si>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</si>
  <si>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</si>
  <si>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</si>
  <si>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</si>
  <si>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</si>
  <si>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</si>
  <si>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</si>
  <si>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</si>
  <si>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</si>
  <si>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</si>
  <si>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</si>
  <si>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</si>
  <si>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</si>
  <si>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</si>
  <si>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</si>
  <si>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</si>
  <si>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</si>
  <si>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</si>
  <si>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</si>
  <si>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</si>
  <si>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</si>
  <si>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</si>
  <si>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</si>
  <si>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</si>
  <si>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</si>
  <si>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</si>
  <si>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</si>
  <si>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</si>
  <si>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</si>
  <si>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</si>
  <si>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</si>
  <si>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</si>
  <si>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</si>
  <si>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</si>
  <si>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</si>
  <si>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</si>
  <si>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</si>
  <si>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</si>
  <si>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</si>
  <si>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</si>
  <si>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</si>
  <si>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</si>
  <si>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</si>
  <si>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</si>
  <si>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</si>
  <si>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</si>
  <si>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</si>
  <si>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</si>
  <si>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</si>
  <si>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</si>
  <si>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</si>
  <si>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</si>
  <si>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</si>
  <si>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</si>
  <si>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</si>
  <si>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</si>
  <si>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</si>
  <si>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</si>
  <si>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</si>
  <si>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</si>
  <si>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</si>
  <si>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</si>
  <si>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</si>
  <si>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</si>
  <si>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</si>
  <si>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</si>
  <si>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</si>
  <si>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</si>
  <si>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</si>
  <si>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</si>
  <si>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</si>
  <si>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</si>
  <si>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</si>
  <si>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</si>
  <si>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</si>
  <si>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</si>
  <si>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</si>
  <si>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</si>
  <si>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</si>
  <si>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</si>
  <si>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</si>
  <si>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</si>
  <si>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</si>
  <si>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</si>
  <si>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</si>
  <si>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</si>
  <si>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</si>
  <si>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</si>
  <si>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</si>
  <si>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</si>
  <si>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</si>
  <si>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</si>
  <si>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</si>
  <si>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</si>
  <si>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</si>
  <si>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</si>
  <si>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</si>
  <si>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</si>
  <si>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</si>
  <si>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</si>
  <si>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</si>
  <si>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</si>
  <si>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</si>
  <si>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</si>
  <si>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</si>
  <si>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</si>
  <si>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</si>
  <si>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</si>
  <si>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</si>
  <si>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</si>
  <si>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</si>
  <si>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</si>
  <si>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</si>
  <si>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</si>
  <si>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</si>
  <si>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</si>
  <si>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</si>
  <si>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</si>
  <si>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</si>
  <si>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</si>
  <si>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</si>
  <si>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</si>
  <si>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</si>
  <si>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</si>
  <si>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</si>
  <si>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</si>
  <si>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</si>
  <si>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</si>
  <si>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</si>
  <si>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</si>
  <si>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</si>
  <si>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</si>
  <si>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</si>
  <si>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</si>
  <si>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</si>
  <si>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</si>
  <si>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</si>
  <si>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</si>
  <si>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</si>
  <si>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</si>
  <si>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</si>
  <si>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</si>
  <si>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</si>
  <si>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</si>
  <si>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</si>
  <si>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</si>
  <si>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</si>
  <si>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</si>
  <si>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</si>
  <si>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</si>
  <si>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</si>
  <si>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</si>
  <si>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</si>
  <si>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</si>
  <si>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</si>
  <si>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</si>
  <si>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</si>
  <si>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</si>
  <si>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</si>
  <si>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</si>
  <si>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</si>
  <si>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</si>
  <si>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</si>
  <si>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</si>
  <si>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</si>
  <si>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</si>
  <si>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</si>
  <si>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</si>
  <si>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</si>
  <si>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</si>
  <si>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</si>
  <si>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</si>
  <si>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</si>
  <si>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</si>
  <si>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</si>
  <si>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</si>
  <si>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</si>
  <si>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</si>
  <si>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</si>
  <si>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</si>
  <si>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</si>
  <si>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</si>
  <si>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</si>
  <si>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</si>
  <si>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</si>
  <si>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</si>
  <si>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</si>
  <si>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</si>
  <si>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</si>
  <si>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</si>
  <si>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</si>
  <si>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</si>
  <si>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</si>
  <si>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</si>
  <si>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</si>
  <si>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</si>
  <si>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</si>
  <si>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</si>
  <si>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</si>
  <si>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</si>
  <si>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</si>
  <si>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</si>
  <si>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</si>
  <si>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</si>
  <si>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</si>
  <si>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</si>
  <si>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</si>
  <si>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</si>
  <si>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</si>
  <si>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</si>
  <si>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</si>
  <si>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</si>
  <si>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</si>
  <si>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</si>
  <si>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</si>
  <si>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</si>
  <si>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</si>
  <si>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</si>
  <si>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</si>
  <si>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</si>
  <si>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</si>
  <si>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</si>
  <si>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</si>
  <si>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</si>
  <si>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</si>
  <si>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</si>
  <si>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</si>
  <si>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</si>
  <si>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</si>
  <si>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</si>
  <si>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</si>
  <si>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</si>
  <si>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</si>
  <si>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</si>
  <si>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</si>
  <si>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</si>
  <si>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</si>
  <si>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</si>
  <si>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</si>
  <si>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</si>
  <si>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</si>
  <si>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</si>
  <si>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</si>
  <si>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</si>
  <si>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</si>
  <si>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</si>
  <si>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</si>
  <si>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</si>
  <si>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</si>
  <si>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</si>
  <si>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</si>
  <si>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</si>
  <si>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</si>
  <si>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</si>
  <si>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</si>
  <si>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</si>
  <si>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</si>
  <si>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</si>
  <si>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</si>
  <si>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</si>
  <si>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</si>
  <si>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</si>
  <si>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</si>
  <si>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</si>
  <si>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</si>
  <si>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</si>
  <si>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</si>
  <si>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</si>
  <si>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</si>
  <si>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</si>
  <si>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</si>
  <si>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</si>
  <si>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</si>
  <si>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</si>
  <si>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</si>
  <si>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</si>
  <si>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</si>
  <si>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</si>
  <si>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</si>
  <si>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</si>
  <si>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</si>
  <si>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</si>
  <si>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</si>
  <si>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</si>
  <si>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</si>
  <si>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</si>
  <si>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</si>
  <si>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</si>
  <si>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</si>
  <si>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</si>
  <si>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</si>
  <si>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</si>
  <si>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</si>
  <si>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</si>
  <si>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</si>
  <si>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</si>
  <si>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</si>
  <si>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</si>
  <si>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</si>
  <si>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</si>
  <si>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</si>
  <si>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</si>
  <si>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</si>
  <si>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</si>
  <si>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</si>
  <si>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</si>
  <si>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</si>
  <si>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</si>
  <si>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</si>
  <si>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</si>
  <si>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</si>
  <si>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</si>
  <si>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</si>
  <si>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</si>
  <si>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</si>
  <si>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</si>
  <si>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</si>
  <si>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</si>
  <si>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</si>
  <si>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</si>
  <si>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</si>
  <si>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</si>
  <si>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</si>
  <si>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</si>
  <si>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</si>
  <si>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</si>
  <si>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</si>
  <si>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</si>
  <si>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</si>
  <si>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</si>
  <si>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</si>
  <si>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</si>
  <si>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</si>
  <si>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</si>
  <si>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</si>
  <si>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</si>
  <si>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</si>
  <si>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</si>
  <si>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</si>
  <si>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</si>
  <si>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</si>
  <si>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</si>
  <si>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</si>
  <si>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</si>
  <si>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</si>
  <si>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</si>
  <si>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</si>
  <si>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</si>
  <si>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</si>
  <si>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</si>
  <si>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</si>
  <si>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</si>
  <si>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</si>
  <si>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</si>
  <si>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</si>
  <si>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</si>
  <si>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</si>
  <si>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</si>
  <si>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</si>
  <si>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</si>
  <si>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</si>
  <si>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</si>
  <si>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</si>
  <si>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</si>
  <si>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</si>
  <si>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</si>
  <si>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</si>
  <si>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</si>
  <si>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</si>
  <si>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</si>
  <si>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</si>
  <si>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</si>
  <si>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</si>
  <si>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</si>
  <si>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</si>
  <si>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</si>
  <si>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</si>
  <si>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</si>
  <si>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</si>
  <si>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</si>
  <si>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</si>
  <si>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</si>
  <si>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</si>
  <si>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</si>
  <si>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</si>
  <si>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</si>
  <si>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</si>
  <si>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</si>
  <si>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</si>
  <si>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</si>
  <si>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</si>
  <si>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</si>
  <si>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</si>
  <si>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</si>
  <si>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</si>
  <si>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</si>
  <si>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</si>
  <si>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</si>
  <si>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</si>
  <si>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</si>
  <si>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</si>
  <si>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</si>
  <si>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</si>
  <si>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</si>
  <si>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</si>
  <si>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</si>
  <si>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</si>
  <si>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</si>
  <si>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</si>
  <si>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</si>
  <si>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</si>
  <si>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</si>
  <si>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</si>
  <si>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</si>
  <si>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</si>
  <si>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</si>
  <si>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</si>
  <si>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</si>
  <si>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</si>
  <si>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</si>
  <si>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</si>
  <si>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</si>
  <si>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</si>
  <si>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</si>
  <si>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</si>
  <si>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</si>
  <si>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</si>
  <si>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</si>
  <si>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</si>
  <si>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</si>
  <si>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</si>
  <si>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</si>
  <si>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</si>
  <si>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</si>
  <si>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</si>
  <si>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</si>
  <si>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</si>
  <si>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</si>
  <si>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</si>
  <si>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</si>
  <si>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</si>
  <si>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</si>
  <si>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</si>
  <si>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</si>
  <si>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</si>
  <si>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</si>
  <si>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</si>
  <si>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</si>
  <si>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</si>
  <si>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</si>
  <si>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</si>
  <si>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</si>
  <si>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</si>
  <si>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</si>
  <si>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</si>
  <si>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</si>
  <si>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</si>
  <si>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</si>
  <si>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</si>
  <si>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</si>
  <si>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</si>
  <si>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</si>
  <si>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</si>
  <si>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</si>
  <si>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</si>
  <si>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</si>
  <si>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</si>
  <si>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</si>
  <si>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</si>
  <si>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</si>
  <si>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</si>
  <si>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</si>
  <si>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</si>
  <si>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</si>
  <si>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</si>
  <si>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</si>
  <si>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</si>
  <si>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</si>
  <si>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</si>
  <si>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</si>
  <si>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</si>
  <si>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</si>
  <si>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</si>
  <si>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</si>
  <si>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</si>
  <si>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</si>
  <si>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</si>
  <si>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</si>
  <si>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</si>
  <si>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</si>
  <si>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</si>
  <si>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</si>
  <si>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</si>
  <si>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</si>
  <si>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</si>
  <si>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</si>
  <si>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</si>
  <si>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</si>
  <si>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</si>
  <si>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</si>
  <si>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</si>
  <si>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</si>
  <si>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</si>
  <si>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</si>
  <si>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</si>
  <si>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</si>
  <si>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</si>
  <si>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</si>
  <si>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</si>
  <si>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</si>
  <si>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</si>
  <si>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</si>
  <si>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</si>
  <si>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</si>
  <si>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</si>
  <si>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</si>
  <si>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</si>
  <si>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</si>
  <si>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</si>
  <si>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</si>
  <si>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</si>
  <si>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</si>
  <si>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</si>
  <si>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</si>
  <si>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</si>
  <si>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</si>
  <si>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</si>
  <si>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</si>
  <si>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</si>
  <si>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</si>
  <si>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</si>
  <si>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</si>
  <si>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</si>
  <si>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</si>
  <si>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</si>
  <si>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</si>
  <si>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</si>
  <si>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</si>
  <si>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</si>
  <si>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</si>
  <si>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</si>
  <si>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</si>
  <si>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</si>
  <si>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</si>
  <si>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</si>
  <si>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</si>
  <si>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</si>
  <si>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</si>
  <si>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</si>
  <si>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</si>
  <si>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</si>
  <si>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</si>
  <si>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</si>
  <si>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</si>
  <si>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</si>
  <si>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</si>
  <si>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</si>
  <si>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</si>
  <si>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</si>
  <si>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</si>
  <si>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</si>
  <si>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</si>
  <si>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</si>
  <si>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</si>
  <si>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</si>
  <si>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</si>
  <si>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</si>
  <si>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</si>
  <si>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</si>
  <si>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</si>
  <si>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</si>
  <si>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</si>
  <si>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</si>
  <si>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</si>
  <si>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</si>
  <si>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</si>
  <si>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</si>
  <si>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</si>
  <si>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</si>
  <si>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</si>
  <si>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</si>
  <si>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</si>
  <si>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</si>
  <si>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</si>
  <si>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</si>
  <si>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</si>
  <si>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</si>
  <si>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</si>
  <si>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</si>
  <si>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</si>
  <si>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</si>
  <si>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</si>
  <si>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</si>
  <si>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</si>
  <si>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</si>
  <si>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</si>
  <si>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</si>
  <si>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</si>
  <si>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</si>
  <si>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</si>
  <si>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</si>
  <si>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</si>
  <si>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</si>
  <si>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</si>
  <si>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</si>
  <si>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</si>
  <si>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</si>
  <si>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</si>
  <si>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</si>
  <si>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</si>
  <si>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</si>
  <si>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</si>
  <si>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</si>
  <si>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</si>
  <si>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</si>
  <si>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</si>
  <si>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</si>
  <si>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</si>
  <si>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</si>
  <si>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</si>
  <si>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</si>
  <si>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</si>
  <si>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</si>
  <si>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</si>
  <si>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</si>
  <si>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</si>
  <si>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</si>
  <si>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</si>
  <si>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</si>
  <si>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</si>
  <si>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</si>
  <si>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</si>
  <si>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</si>
  <si>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</si>
  <si>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</si>
  <si>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</si>
  <si>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</si>
  <si>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</si>
  <si>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</si>
  <si>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</si>
  <si>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</si>
  <si>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</si>
  <si>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</si>
  <si>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</si>
  <si>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</si>
  <si>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</si>
  <si>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</si>
  <si>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</si>
  <si>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</si>
  <si>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</si>
  <si>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</si>
  <si>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</si>
  <si>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</si>
  <si>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</si>
  <si>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</si>
  <si>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</si>
  <si>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</si>
  <si>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</si>
  <si>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</si>
  <si>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</si>
  <si>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</si>
  <si>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</si>
  <si>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</si>
  <si>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</si>
  <si>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</si>
  <si>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</si>
  <si>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</si>
  <si>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</si>
  <si>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</si>
  <si>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</si>
  <si>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</si>
  <si>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</si>
  <si>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</si>
  <si>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</si>
  <si>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</si>
  <si>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</si>
  <si>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</si>
  <si>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</si>
  <si>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</si>
  <si>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</si>
  <si>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</si>
  <si>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</si>
  <si>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</si>
  <si>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</si>
  <si>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</si>
  <si>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</si>
  <si>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</si>
  <si>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</si>
  <si>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</si>
  <si>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</si>
  <si>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</si>
  <si>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</si>
  <si>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</si>
  <si>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</si>
  <si>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</si>
  <si>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</si>
  <si>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</si>
  <si>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</si>
  <si>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</si>
  <si>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</si>
  <si>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</si>
  <si>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</si>
  <si>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</si>
  <si>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</si>
  <si>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</si>
  <si>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</si>
  <si>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</si>
  <si>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</si>
  <si>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</si>
  <si>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</si>
  <si>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</si>
  <si>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</si>
  <si>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</si>
  <si>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</si>
  <si>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</si>
  <si>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</si>
  <si>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</si>
  <si>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</si>
  <si>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</si>
  <si>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</si>
  <si>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</si>
  <si>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</si>
  <si>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</si>
  <si>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</si>
  <si>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</si>
  <si>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</si>
  <si>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</si>
  <si>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</si>
  <si>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</si>
  <si>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</si>
  <si>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</si>
  <si>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</si>
  <si>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</si>
  <si>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</si>
  <si>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</si>
  <si>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</si>
  <si>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</si>
  <si>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</si>
  <si>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</si>
  <si>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</si>
  <si>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</si>
  <si>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</si>
  <si>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</si>
  <si>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</si>
  <si>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</si>
  <si>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</si>
  <si>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</si>
  <si>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</si>
  <si>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</si>
  <si>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</si>
  <si>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</si>
  <si>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</si>
  <si>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</si>
  <si>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</si>
  <si>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</si>
  <si>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</si>
  <si>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</si>
  <si>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</si>
  <si>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</si>
  <si>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</si>
  <si>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</si>
  <si>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</si>
  <si>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</si>
  <si>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</si>
  <si>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</si>
  <si>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</si>
  <si>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</si>
  <si>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</si>
  <si>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</si>
  <si>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</si>
  <si>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</si>
  <si>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</si>
  <si>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</si>
  <si>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</si>
  <si>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</si>
  <si>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</si>
  <si>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</si>
  <si>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</si>
  <si>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</si>
  <si>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</si>
  <si>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</si>
  <si>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</si>
  <si>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</si>
  <si>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</si>
  <si>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</si>
  <si>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</si>
  <si>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</si>
  <si>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</si>
  <si>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</si>
  <si>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</si>
  <si>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</si>
  <si>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</si>
  <si>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</si>
  <si>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</si>
  <si>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</si>
  <si>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</si>
  <si>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</si>
  <si>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</si>
  <si>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</si>
  <si>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</si>
  <si>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</si>
  <si>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</si>
  <si>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</si>
  <si>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</si>
  <si>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</si>
  <si>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</si>
  <si>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</si>
  <si>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</si>
  <si>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</si>
  <si>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</si>
  <si>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</si>
  <si>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</si>
  <si>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</si>
  <si>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</si>
  <si>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</si>
  <si>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</si>
  <si>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</si>
  <si>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</si>
  <si>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</si>
  <si>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</si>
  <si>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</si>
  <si>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</si>
  <si>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</si>
  <si>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</si>
  <si>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</si>
  <si>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</si>
  <si>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</si>
  <si>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</si>
  <si>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</si>
  <si>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</si>
  <si>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</si>
  <si>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</si>
  <si>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</si>
  <si>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</si>
  <si>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</si>
  <si>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</si>
  <si>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</si>
  <si>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</si>
  <si>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</si>
  <si>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</si>
  <si>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</si>
  <si>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</si>
  <si>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</si>
  <si>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</si>
  <si>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</si>
  <si>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</si>
  <si>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</si>
  <si>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</si>
  <si>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</si>
  <si>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</si>
  <si>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</si>
  <si>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</si>
  <si>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</si>
  <si>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</si>
  <si>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</si>
  <si>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</si>
  <si>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</si>
  <si>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</si>
  <si>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</si>
  <si>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</si>
  <si>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</si>
  <si>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</si>
  <si>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</si>
  <si>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</si>
  <si>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</si>
  <si>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</si>
  <si>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</si>
  <si>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</si>
  <si>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</si>
  <si>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</si>
  <si>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</si>
  <si>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</si>
  <si>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</si>
  <si>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</si>
  <si>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</si>
  <si>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</si>
  <si>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</si>
  <si>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</si>
  <si>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</si>
  <si>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</si>
  <si>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</si>
  <si>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</si>
  <si>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</si>
  <si>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</si>
  <si>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</si>
  <si>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</si>
  <si>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</si>
  <si>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</si>
  <si>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</si>
  <si>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</si>
  <si>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</si>
  <si>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</si>
  <si>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</si>
  <si>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</si>
  <si>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</si>
  <si>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</si>
  <si>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</si>
  <si>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</si>
  <si>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</si>
  <si>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</si>
  <si>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</si>
  <si>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</si>
  <si>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</si>
  <si>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</si>
  <si>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</si>
  <si>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</si>
  <si>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</si>
  <si>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</si>
  <si>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</si>
  <si>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</si>
  <si>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</si>
  <si>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</si>
  <si>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</si>
  <si>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</si>
  <si>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</si>
  <si>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</si>
  <si>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</si>
  <si>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</si>
  <si>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</si>
  <si>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</si>
  <si>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</si>
  <si>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</si>
  <si>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</si>
  <si>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</si>
  <si>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</si>
  <si>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</si>
  <si>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</si>
  <si>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</si>
  <si>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</si>
  <si>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</si>
  <si>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</si>
  <si>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</si>
  <si>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</si>
  <si>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</si>
  <si>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</si>
  <si>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</si>
  <si>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</si>
  <si>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</si>
  <si>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</si>
  <si>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</si>
  <si>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</si>
  <si>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</si>
  <si>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</si>
  <si>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</si>
  <si>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</si>
  <si>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</si>
  <si>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</si>
  <si>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</si>
  <si>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</si>
  <si>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</si>
  <si>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</si>
  <si>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</si>
  <si>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</si>
  <si>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</si>
  <si>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</si>
  <si>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</si>
  <si>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</si>
  <si>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</si>
  <si>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</si>
  <si>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</si>
  <si>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</si>
  <si>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</si>
  <si>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</si>
  <si>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</si>
  <si>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</si>
  <si>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</si>
  <si>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</si>
  <si>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</si>
  <si>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</si>
  <si>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</si>
  <si>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</si>
  <si>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</si>
  <si>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</si>
  <si>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</si>
  <si>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</si>
  <si>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</si>
  <si>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</si>
  <si>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</si>
  <si>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</si>
  <si>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</si>
  <si>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</si>
  <si>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</si>
  <si>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</si>
  <si>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</si>
  <si>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</si>
  <si>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</si>
  <si>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</si>
  <si>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</si>
  <si>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</si>
  <si>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</si>
  <si>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</si>
  <si>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</si>
  <si>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</si>
  <si>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</si>
  <si>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</si>
  <si>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</si>
  <si>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</si>
  <si>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</si>
  <si>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</si>
  <si>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</si>
  <si>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</si>
  <si>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</si>
  <si>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</si>
  <si>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</si>
  <si>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</si>
  <si>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</si>
  <si>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</si>
  <si>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</si>
  <si>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</si>
  <si>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</si>
  <si>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</si>
  <si>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</si>
  <si>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</si>
  <si>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</si>
  <si>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</si>
  <si>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</si>
  <si>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</si>
  <si>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</si>
  <si>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</si>
  <si>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</si>
  <si>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</si>
  <si>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</si>
  <si>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</si>
  <si>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</si>
  <si>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</si>
  <si>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</si>
  <si>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</si>
  <si>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</si>
  <si>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</si>
  <si>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</si>
  <si>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</si>
  <si>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</si>
  <si>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</si>
  <si>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</si>
  <si>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</si>
  <si>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</si>
  <si>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</si>
  <si>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</si>
  <si>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</si>
  <si>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</si>
  <si>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</si>
  <si>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</si>
  <si>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</si>
  <si>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</si>
  <si>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</si>
  <si>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</si>
  <si>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</si>
  <si>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</si>
  <si>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</si>
  <si>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</si>
  <si>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</si>
  <si>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</si>
  <si>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</si>
  <si>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</si>
  <si>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</si>
  <si>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</si>
  <si>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</si>
  <si>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</si>
  <si>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</si>
  <si>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</si>
  <si>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</si>
  <si>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</si>
  <si>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</si>
  <si>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</si>
  <si>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</si>
  <si>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</si>
  <si>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</si>
  <si>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</si>
  <si>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</si>
  <si>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</si>
  <si>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</si>
  <si>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</si>
  <si>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</si>
  <si>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</si>
  <si>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</si>
  <si>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</si>
  <si>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</si>
  <si>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</si>
  <si>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</si>
  <si>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</si>
  <si>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</si>
  <si>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</si>
  <si>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</si>
  <si>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</si>
  <si>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</si>
  <si>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</si>
  <si>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</si>
  <si>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</si>
  <si>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</si>
  <si>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</si>
  <si>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</si>
  <si>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</si>
  <si>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</si>
  <si>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</si>
  <si>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</si>
  <si>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</si>
  <si>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</si>
  <si>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</si>
  <si>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</si>
  <si>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</si>
  <si>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</si>
  <si>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</si>
  <si>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</si>
  <si>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</si>
  <si>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</si>
  <si>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</si>
  <si>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</si>
  <si>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</si>
  <si>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</si>
  <si>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</si>
  <si>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</si>
  <si>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</si>
  <si>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</si>
  <si>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</si>
  <si>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</si>
  <si>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</si>
  <si>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</si>
  <si>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</si>
  <si>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</si>
  <si>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</si>
  <si>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</si>
  <si>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</si>
  <si>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</si>
  <si>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</si>
  <si>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</si>
  <si>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</si>
  <si>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</si>
  <si>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</si>
  <si>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</si>
  <si>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</si>
  <si>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</si>
  <si>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</si>
  <si>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</si>
  <si>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</si>
  <si>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</si>
  <si>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</si>
  <si>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</si>
  <si>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</si>
  <si>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</si>
  <si>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</si>
  <si>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</si>
  <si>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</si>
  <si>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</si>
  <si>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</si>
  <si>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</si>
  <si>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</si>
  <si>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</si>
  <si>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</si>
  <si>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</si>
  <si>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</si>
  <si>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</si>
  <si>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</si>
  <si>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</si>
  <si>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</si>
  <si>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</si>
  <si>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</si>
  <si>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</si>
  <si>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</si>
  <si>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</si>
  <si>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</si>
  <si>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</si>
  <si>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</si>
  <si>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</si>
  <si>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</si>
  <si>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</si>
  <si>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</si>
  <si>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</si>
  <si>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</si>
  <si>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</si>
  <si>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</si>
  <si>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</si>
  <si>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</si>
  <si>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</si>
  <si>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</si>
  <si>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</si>
  <si>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</si>
  <si>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</si>
  <si>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</si>
  <si>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</si>
  <si>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</si>
  <si>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</si>
  <si>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</si>
  <si>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</si>
  <si>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</si>
  <si>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</si>
  <si>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</si>
  <si>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</si>
  <si>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</si>
  <si>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</si>
  <si>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</si>
  <si>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</si>
  <si>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</si>
  <si>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</si>
  <si>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</si>
  <si>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</si>
  <si>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</si>
  <si>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</si>
  <si>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</si>
  <si>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</si>
  <si>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</si>
  <si>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</si>
  <si>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</si>
  <si>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</si>
  <si>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</si>
  <si>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</si>
  <si>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</si>
  <si>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</si>
  <si>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</si>
  <si>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</si>
  <si>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</si>
  <si>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</si>
  <si>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</si>
  <si>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</si>
  <si>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</si>
  <si>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</si>
  <si>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</si>
  <si>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</si>
  <si>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</si>
  <si>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</si>
  <si>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</si>
  <si>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</si>
  <si>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</si>
  <si>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</si>
  <si>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</si>
  <si>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</si>
  <si>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</si>
  <si>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</si>
  <si>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</si>
  <si>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</si>
  <si>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</si>
  <si>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</si>
  <si>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</si>
  <si>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</si>
  <si>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</si>
  <si>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</si>
  <si>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</si>
  <si>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</si>
  <si>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</si>
  <si>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</si>
  <si>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</si>
  <si>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</si>
  <si>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</si>
  <si>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</si>
  <si>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</si>
  <si>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</si>
  <si>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</si>
  <si>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</si>
  <si>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</si>
  <si>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</si>
  <si>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</si>
  <si>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</si>
  <si>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</si>
  <si>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</si>
  <si>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</si>
  <si>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</si>
  <si>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</si>
  <si>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</si>
  <si>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</si>
  <si>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</si>
  <si>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</si>
  <si>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</si>
  <si>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</si>
  <si>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</si>
  <si>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</si>
  <si>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</si>
  <si>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</si>
  <si>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</si>
  <si>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</si>
  <si>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</si>
  <si>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</si>
  <si>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</si>
  <si>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</si>
  <si>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</si>
  <si>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</si>
  <si>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</si>
  <si>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</si>
  <si>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</si>
  <si>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</si>
  <si>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</si>
  <si>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</si>
  <si>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</si>
  <si>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</si>
  <si>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</si>
  <si>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</si>
  <si>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</si>
  <si>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</si>
  <si>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</si>
  <si>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</si>
  <si>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</si>
  <si>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</si>
  <si>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</si>
  <si>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</si>
  <si>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</si>
  <si>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</si>
  <si>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</si>
  <si>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</si>
  <si>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</si>
  <si>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</si>
  <si>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</si>
  <si>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</si>
  <si>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</si>
  <si>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</si>
  <si>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</si>
  <si>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</si>
  <si>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</si>
  <si>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</si>
  <si>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</si>
  <si>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</si>
  <si>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</si>
  <si>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</si>
  <si>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</si>
  <si>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</si>
  <si>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</si>
  <si>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</si>
  <si>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</si>
  <si>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</si>
  <si>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</si>
  <si>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</si>
  <si>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</si>
  <si>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</si>
  <si>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</si>
  <si>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</si>
  <si>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</si>
  <si>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</si>
  <si>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</si>
  <si>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</si>
  <si>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</si>
  <si>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</si>
  <si>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</si>
  <si>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</si>
  <si>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</si>
  <si>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</si>
  <si>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</si>
  <si>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</si>
  <si>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</si>
  <si>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</si>
  <si>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</si>
  <si>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</si>
  <si>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</si>
  <si>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</si>
  <si>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</si>
  <si>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</si>
  <si>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</si>
  <si>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</si>
  <si>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</si>
  <si>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</si>
  <si>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</si>
  <si>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</si>
  <si>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</si>
  <si>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</si>
  <si>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</si>
  <si>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</si>
  <si>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</si>
  <si>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</si>
  <si>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</si>
  <si>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</si>
  <si>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</si>
  <si>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</si>
  <si>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</si>
  <si>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</si>
  <si>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</si>
  <si>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</si>
  <si>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</si>
  <si>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</si>
  <si>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</si>
  <si>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</si>
  <si>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</si>
  <si>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</si>
  <si>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</si>
  <si>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</si>
  <si>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</si>
  <si>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</si>
  <si>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</si>
  <si>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</si>
  <si>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</si>
  <si>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</si>
  <si>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</si>
  <si>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</si>
  <si>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</si>
  <si>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</si>
  <si>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</si>
  <si>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</si>
  <si>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</si>
  <si>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</si>
  <si>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</si>
  <si>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</si>
  <si>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</si>
  <si>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</si>
  <si>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</si>
  <si>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</si>
  <si>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</si>
  <si>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</si>
  <si>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</si>
  <si>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</si>
  <si>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</si>
  <si>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</si>
  <si>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</si>
  <si>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</si>
  <si>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</si>
  <si>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</si>
  <si>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</si>
  <si>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</si>
  <si>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</si>
  <si>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</si>
  <si>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</si>
  <si>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</si>
  <si>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</si>
  <si>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</si>
  <si>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</si>
  <si>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</si>
  <si>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</si>
  <si>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</si>
  <si>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</si>
  <si>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</si>
  <si>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</si>
  <si>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</si>
  <si>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</si>
  <si>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</si>
  <si>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</si>
  <si>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</si>
  <si>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</si>
  <si>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</si>
  <si>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</si>
  <si>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</si>
  <si>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</si>
  <si>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</si>
  <si>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</si>
  <si>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</si>
  <si>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</si>
  <si>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</si>
  <si>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</si>
  <si>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</si>
  <si>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</si>
  <si>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</si>
  <si>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</si>
  <si>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</si>
  <si>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</si>
  <si>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</si>
  <si>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</si>
  <si>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</si>
  <si>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</si>
  <si>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</si>
  <si>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</si>
  <si>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</si>
  <si>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</si>
  <si>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</si>
  <si>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</si>
  <si>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</si>
  <si>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</si>
  <si>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</si>
  <si>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</si>
  <si>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</si>
  <si>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</si>
  <si>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</si>
  <si>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</si>
  <si>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</si>
  <si>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</si>
  <si>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</si>
  <si>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</si>
  <si>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</si>
  <si>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</si>
  <si>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</si>
  <si>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</si>
  <si>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</si>
  <si>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</si>
  <si>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</si>
  <si>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</si>
  <si>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</si>
  <si>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</si>
  <si>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</si>
  <si>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</si>
  <si>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</si>
  <si>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</si>
  <si>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</si>
  <si>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</si>
  <si>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</si>
  <si>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</si>
  <si>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</si>
  <si>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</si>
  <si>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</si>
  <si>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</si>
  <si>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</si>
  <si>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</si>
  <si>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</si>
  <si>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</si>
  <si>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</si>
  <si>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</si>
  <si>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</si>
  <si>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</si>
  <si>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</si>
  <si>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</si>
  <si>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</si>
  <si>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</si>
  <si>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</si>
  <si>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</si>
  <si>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</si>
  <si>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</si>
  <si>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</si>
  <si>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</si>
  <si>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</si>
  <si>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</si>
  <si>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</si>
  <si>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</si>
  <si>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</si>
  <si>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</si>
  <si>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</si>
  <si>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</si>
  <si>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</si>
  <si>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</si>
  <si>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</si>
  <si>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</si>
  <si>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</si>
  <si>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</si>
  <si>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</si>
  <si>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</si>
  <si>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</si>
  <si>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</si>
  <si>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</si>
  <si>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</si>
  <si>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</si>
  <si>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</si>
  <si>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</si>
  <si>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</si>
  <si>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</si>
  <si>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</si>
  <si>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</si>
  <si>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</si>
  <si>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</si>
  <si>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</si>
  <si>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</si>
  <si>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</si>
  <si>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</si>
  <si>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</si>
  <si>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</si>
  <si>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</si>
  <si>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</si>
  <si>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</si>
  <si>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</si>
  <si>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</si>
  <si>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</si>
  <si>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</si>
  <si>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</si>
  <si>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</si>
  <si>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</si>
  <si>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</si>
  <si>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</si>
  <si>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</si>
  <si>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</si>
  <si>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</si>
  <si>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</si>
  <si>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</si>
  <si>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</si>
  <si>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</si>
  <si>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</si>
  <si>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</si>
  <si>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</si>
  <si>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</si>
  <si>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</si>
  <si>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</si>
  <si>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</si>
  <si>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</si>
  <si>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</si>
  <si>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</si>
  <si>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</si>
  <si>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</si>
  <si>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</si>
  <si>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</si>
  <si>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</si>
  <si>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</si>
  <si>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</si>
  <si>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</si>
  <si>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</si>
  <si>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</si>
  <si>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</si>
  <si>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</si>
  <si>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</si>
  <si>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</si>
  <si>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</si>
  <si>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</si>
  <si>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</si>
  <si>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</si>
  <si>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</si>
  <si>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</si>
  <si>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</si>
  <si>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</si>
  <si>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</si>
  <si>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</si>
  <si>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</si>
  <si>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</si>
  <si>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</si>
  <si>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</si>
  <si>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</si>
  <si>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</si>
  <si>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</si>
  <si>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</si>
  <si>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</si>
  <si>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</si>
  <si>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</si>
  <si>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</si>
  <si>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</si>
  <si>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</si>
  <si>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</si>
  <si>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</si>
  <si>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</si>
  <si>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</si>
  <si>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</si>
  <si>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</si>
  <si>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</si>
  <si>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</si>
  <si>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</si>
  <si>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</si>
  <si>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</si>
  <si>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</si>
  <si>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</si>
  <si>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</si>
  <si>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</si>
  <si>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</si>
  <si>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</si>
  <si>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</si>
  <si>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</si>
  <si>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</si>
  <si>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</si>
  <si>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</si>
  <si>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</si>
  <si>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</si>
  <si>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</si>
  <si>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</si>
  <si>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</si>
  <si>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</si>
  <si>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</si>
  <si>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</si>
  <si>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</si>
  <si>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</si>
  <si>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</si>
  <si>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</si>
  <si>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</si>
  <si>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</si>
  <si>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</si>
  <si>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</si>
  <si>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</si>
  <si>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</si>
  <si>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</si>
  <si>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</si>
  <si>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</si>
  <si>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</si>
  <si>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</si>
  <si>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</si>
  <si>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</si>
  <si>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</si>
  <si>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</si>
  <si>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</si>
  <si>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</si>
  <si>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</si>
  <si>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</si>
  <si>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</si>
  <si>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</si>
  <si>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</si>
  <si>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</si>
  <si>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</si>
  <si>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</si>
  <si>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</si>
  <si>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</si>
  <si>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</si>
  <si>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</si>
  <si>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</si>
  <si>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</si>
  <si>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</si>
  <si>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</si>
  <si>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</si>
  <si>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</si>
  <si>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</si>
  <si>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</si>
  <si>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</si>
  <si>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</si>
  <si>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</si>
  <si>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</si>
  <si>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</si>
  <si>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</si>
  <si>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</si>
  <si>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</si>
  <si>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</si>
  <si>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</si>
  <si>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</si>
  <si>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</si>
  <si>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</si>
  <si>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</si>
  <si>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</si>
  <si>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</si>
  <si>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</si>
  <si>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</si>
  <si>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</si>
  <si>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</si>
  <si>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</si>
  <si>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</si>
  <si>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</si>
  <si>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</si>
  <si>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</si>
  <si>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</si>
  <si>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</si>
  <si>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</si>
  <si>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</si>
  <si>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</si>
  <si>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</si>
  <si>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</si>
  <si>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</si>
  <si>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</si>
  <si>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</si>
  <si>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</si>
  <si>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</si>
  <si>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</si>
  <si>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</si>
  <si>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</si>
  <si>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</si>
  <si>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</si>
  <si>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</si>
  <si>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</si>
  <si>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</si>
  <si>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</si>
  <si>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</si>
  <si>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</si>
  <si>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</si>
  <si>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</si>
  <si>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</si>
  <si>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</si>
  <si>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</si>
  <si>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</si>
  <si>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</si>
  <si>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</si>
  <si>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</si>
  <si>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</si>
  <si>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</si>
  <si>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</si>
  <si>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</si>
  <si>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</si>
  <si>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</si>
  <si>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</si>
  <si>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</si>
  <si>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</si>
  <si>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</si>
  <si>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</si>
  <si>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</si>
  <si>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</si>
  <si>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</si>
  <si>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</si>
  <si>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</si>
  <si>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</si>
  <si>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</si>
  <si>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</si>
  <si>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</si>
  <si>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</si>
  <si>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</si>
  <si>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</si>
  <si>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</si>
  <si>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</si>
  <si>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</si>
  <si>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</si>
  <si>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</si>
  <si>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</si>
  <si>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</si>
  <si>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</si>
  <si>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</si>
  <si>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</si>
  <si>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</si>
  <si>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</si>
  <si>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</si>
  <si>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</si>
  <si>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</si>
  <si>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</si>
  <si>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</si>
  <si>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</si>
  <si>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</si>
  <si>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</si>
  <si>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</si>
  <si>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</si>
  <si>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</si>
  <si>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</si>
  <si>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</si>
  <si>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</si>
  <si>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</si>
  <si>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</si>
  <si>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</si>
  <si>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</si>
  <si>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</si>
  <si>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</si>
  <si>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</si>
  <si>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</si>
  <si>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</si>
  <si>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</si>
  <si>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</si>
  <si>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</si>
  <si>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</si>
  <si>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</si>
  <si>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</si>
  <si>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</si>
  <si>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</si>
  <si>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</si>
  <si>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</si>
  <si>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</si>
  <si>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</si>
  <si>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</si>
  <si>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</si>
  <si>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</si>
  <si>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</si>
  <si>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</si>
  <si>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</si>
  <si>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</si>
  <si>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</si>
  <si>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</si>
  <si>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</si>
  <si>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</si>
  <si>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</si>
  <si>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</si>
  <si>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</si>
  <si>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</si>
  <si>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</si>
  <si>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</si>
  <si>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</si>
  <si>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</si>
  <si>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</si>
  <si>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</si>
  <si>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</si>
  <si>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</si>
  <si>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</si>
  <si>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</si>
  <si>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</si>
  <si>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</si>
  <si>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</si>
  <si>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</si>
  <si>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</si>
  <si>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</si>
  <si>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</si>
  <si>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</si>
  <si>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</si>
  <si>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</si>
  <si>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</si>
  <si>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</si>
  <si>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</si>
  <si>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</si>
  <si>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</si>
  <si>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</si>
  <si>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</si>
  <si>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</si>
  <si>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</si>
  <si>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</si>
  <si>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</si>
  <si>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</si>
  <si>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</si>
  <si>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</si>
  <si>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</si>
  <si>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</si>
  <si>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</si>
  <si>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</si>
  <si>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</si>
  <si>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</si>
  <si>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</si>
  <si>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</si>
  <si>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</si>
  <si>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</si>
  <si>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</si>
  <si>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</si>
  <si>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</si>
  <si>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</si>
  <si>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</si>
  <si>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</si>
  <si>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</si>
  <si>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</si>
  <si>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</si>
  <si>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</si>
  <si>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</si>
  <si>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</si>
  <si>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</si>
  <si>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</si>
  <si>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</si>
  <si>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</si>
  <si>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</si>
  <si>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</si>
  <si>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</si>
  <si>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</si>
  <si>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</si>
  <si>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</si>
  <si>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</si>
  <si>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</si>
  <si>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</si>
  <si>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</si>
  <si>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</si>
  <si>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</si>
  <si>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</si>
  <si>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</si>
  <si>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</si>
  <si>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</si>
  <si>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</si>
  <si>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</si>
  <si>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</si>
  <si>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</si>
  <si>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</si>
  <si>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</si>
  <si>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</si>
  <si>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</si>
  <si>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</si>
  <si>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</si>
  <si>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</si>
  <si>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</si>
  <si>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</si>
  <si>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</si>
  <si>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</si>
  <si>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</si>
  <si>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</si>
  <si>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</si>
  <si>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</si>
  <si>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</si>
  <si>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</si>
  <si>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</si>
  <si>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</si>
  <si>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</si>
  <si>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</si>
  <si>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</si>
  <si>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</si>
  <si>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</si>
  <si>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</si>
  <si>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</si>
  <si>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</si>
  <si>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</si>
  <si>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</si>
  <si>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</si>
  <si>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</si>
  <si>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</si>
  <si>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</si>
  <si>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</si>
  <si>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</si>
  <si>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</si>
  <si>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</si>
  <si>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</si>
  <si>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</si>
  <si>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</si>
  <si>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</si>
  <si>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</si>
  <si>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</si>
  <si>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</si>
  <si>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</si>
  <si>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</si>
  <si>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</si>
  <si>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</si>
  <si>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</si>
  <si>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</si>
  <si>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</si>
  <si>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</si>
  <si>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</si>
  <si>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</si>
  <si>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</si>
  <si>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</si>
  <si>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</si>
  <si>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</si>
  <si>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</si>
  <si>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</si>
  <si>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</si>
  <si>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</si>
  <si>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</si>
  <si>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</si>
  <si>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</si>
  <si>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</si>
  <si>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</si>
  <si>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</si>
  <si>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</si>
  <si>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</si>
  <si>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</si>
  <si>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</si>
  <si>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</si>
  <si>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</si>
  <si>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</si>
  <si>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</si>
  <si>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</si>
  <si>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</si>
  <si>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</si>
  <si>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</si>
  <si>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</si>
  <si>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</si>
  <si>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</si>
  <si>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</si>
  <si>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</si>
  <si>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</si>
  <si>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</si>
  <si>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</si>
  <si>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</si>
  <si>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</si>
  <si>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</si>
  <si>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</si>
  <si>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</si>
  <si>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</si>
  <si>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</si>
  <si>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</si>
  <si>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</si>
  <si>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</si>
  <si>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</si>
  <si>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</si>
  <si>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</si>
  <si>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</si>
  <si>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</si>
  <si>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</si>
  <si>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</si>
  <si>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</si>
  <si>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</si>
  <si>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</si>
  <si>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</si>
  <si>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</si>
  <si>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</si>
  <si>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</si>
  <si>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</si>
  <si>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</si>
  <si>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</si>
  <si>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</si>
  <si>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</si>
  <si>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</si>
  <si>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</si>
  <si>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</si>
  <si>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</si>
  <si>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</si>
  <si>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</si>
  <si>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</si>
  <si>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</si>
  <si>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</si>
  <si>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</si>
  <si>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</si>
  <si>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</si>
  <si>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</si>
  <si>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</si>
  <si>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</si>
  <si>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</si>
  <si>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</si>
  <si>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</si>
  <si>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</si>
  <si>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</si>
  <si>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</si>
  <si>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</si>
  <si>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</si>
  <si>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</si>
  <si>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</si>
  <si>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</si>
  <si>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</si>
  <si>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</si>
  <si>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</si>
  <si>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</si>
  <si>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</si>
  <si>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</si>
  <si>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</si>
  <si>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</si>
  <si>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</si>
  <si>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</si>
  <si>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</si>
  <si>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</si>
  <si>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</si>
  <si>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</si>
  <si>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</si>
  <si>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</si>
  <si>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</si>
  <si>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</si>
  <si>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</si>
  <si>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</si>
  <si>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</si>
  <si>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</si>
  <si>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</si>
  <si>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</si>
  <si>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</si>
  <si>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</si>
  <si>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</si>
  <si>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</si>
  <si>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</si>
  <si>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</si>
  <si>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</si>
  <si>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</si>
  <si>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</si>
  <si>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</si>
  <si>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</si>
  <si>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</si>
  <si>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</si>
  <si>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</si>
  <si>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</si>
  <si>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</si>
  <si>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</si>
  <si>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</si>
  <si>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</si>
  <si>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</si>
  <si>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</si>
  <si>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</si>
  <si>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</si>
  <si>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</si>
  <si>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</si>
  <si>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</si>
  <si>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</si>
  <si>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</si>
  <si>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</si>
  <si>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</si>
  <si>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</si>
  <si>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</si>
  <si>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</si>
  <si>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</si>
  <si>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</si>
  <si>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</si>
  <si>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</si>
  <si>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</si>
  <si>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</si>
  <si>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</si>
  <si>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</si>
  <si>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</si>
  <si>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</si>
  <si>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</si>
  <si>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</si>
  <si>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</si>
  <si>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</si>
  <si>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</si>
  <si>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</si>
  <si>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</si>
  <si>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</si>
  <si>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</si>
  <si>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</si>
  <si>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</si>
  <si>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</si>
  <si>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</si>
  <si>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</si>
  <si>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</si>
  <si>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</si>
  <si>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</si>
  <si>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</si>
  <si>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</si>
  <si>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</si>
  <si>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</si>
  <si>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</si>
  <si>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</si>
  <si>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</si>
  <si>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</si>
  <si>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</si>
  <si>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</si>
  <si>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</si>
  <si>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</si>
  <si>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</si>
  <si>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</si>
  <si>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</si>
  <si>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</si>
  <si>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</si>
  <si>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</si>
  <si>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</si>
  <si>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</si>
  <si>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</si>
  <si>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</si>
  <si>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</si>
  <si>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</si>
  <si>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</si>
  <si>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</si>
  <si>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</si>
  <si>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</si>
  <si>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</si>
  <si>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</si>
  <si>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</si>
  <si>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</si>
  <si>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</si>
  <si>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</si>
  <si>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</si>
  <si>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</si>
  <si>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</si>
  <si>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</si>
  <si>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</si>
  <si>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</si>
  <si>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</si>
  <si>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</si>
  <si>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</si>
  <si>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</si>
  <si>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</si>
  <si>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</si>
  <si>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</si>
  <si>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</si>
  <si>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</si>
  <si>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</si>
  <si>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</si>
  <si>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</si>
  <si>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</si>
  <si>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</si>
  <si>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</si>
  <si>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</si>
  <si>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</si>
  <si>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</si>
  <si>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</si>
  <si>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</si>
  <si>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</si>
  <si>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</si>
  <si>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</si>
  <si>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</si>
  <si>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</si>
  <si>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</si>
  <si>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</si>
  <si>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</si>
  <si>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</si>
  <si>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</si>
  <si>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</si>
  <si>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</si>
  <si>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</si>
  <si>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</si>
  <si>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</si>
  <si>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</si>
  <si>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</si>
  <si>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</si>
  <si>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</si>
  <si>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</si>
  <si>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</si>
  <si>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</si>
  <si>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</si>
  <si>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</si>
  <si>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</si>
  <si>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</si>
  <si>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</si>
  <si>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</si>
  <si>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</si>
  <si>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</si>
  <si>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</si>
  <si>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</si>
  <si>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</si>
  <si>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</si>
  <si>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</si>
  <si>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</si>
  <si>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</si>
  <si>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</si>
  <si>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</si>
  <si>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</si>
  <si>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</si>
  <si>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</si>
  <si>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</si>
  <si>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</si>
  <si>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</si>
  <si>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</si>
  <si>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</si>
  <si>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</si>
  <si>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</si>
  <si>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</si>
  <si>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</si>
  <si>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</si>
  <si>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</si>
  <si>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</si>
  <si>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</si>
  <si>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</si>
  <si>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</si>
  <si>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</si>
  <si>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</si>
  <si>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</si>
  <si>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</si>
  <si>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</si>
  <si>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</si>
  <si>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</si>
  <si>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</si>
  <si>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</si>
  <si>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</si>
  <si>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</si>
  <si>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</si>
  <si>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</si>
  <si>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</si>
  <si>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</si>
  <si>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</si>
  <si>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</si>
  <si>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</si>
  <si>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</si>
  <si>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</si>
  <si>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</si>
  <si>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</si>
  <si>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</si>
  <si>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</si>
  <si>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</si>
  <si>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</si>
  <si>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</si>
  <si>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</si>
  <si>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</si>
  <si>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</si>
  <si>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</si>
  <si>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</si>
  <si>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</si>
  <si>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</si>
  <si>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</si>
  <si>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</si>
  <si>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</si>
  <si>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</si>
  <si>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</si>
  <si>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</si>
  <si>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</si>
  <si>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</si>
  <si>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</si>
  <si>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</si>
  <si>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</si>
  <si>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</si>
  <si>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</si>
  <si>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</si>
  <si>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</si>
  <si>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</si>
  <si>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</si>
  <si>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</si>
  <si>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</si>
  <si>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</si>
  <si>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</si>
  <si>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</si>
  <si>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</si>
  <si>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</si>
  <si>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</si>
  <si>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</si>
  <si>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</si>
  <si>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</si>
  <si>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</si>
  <si>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</si>
  <si>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</si>
  <si>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</si>
  <si>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</si>
  <si>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</si>
  <si>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</si>
  <si>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</si>
  <si>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</si>
  <si>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</si>
  <si>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</si>
  <si>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</si>
  <si>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</si>
  <si>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</si>
  <si>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</si>
  <si>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</si>
  <si>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</si>
  <si>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</si>
  <si>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</si>
  <si>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</si>
  <si>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</si>
  <si>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</si>
  <si>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</si>
  <si>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</si>
  <si>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</si>
  <si>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</si>
  <si>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</si>
  <si>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</si>
  <si>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</si>
  <si>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</si>
  <si>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</si>
  <si>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</si>
  <si>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</si>
  <si>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</si>
  <si>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</si>
  <si>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</si>
  <si>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</si>
  <si>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</si>
  <si>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</si>
  <si>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</si>
  <si>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</si>
  <si>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</si>
  <si>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</si>
  <si>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</si>
  <si>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</si>
  <si>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</si>
  <si>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</si>
  <si>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</si>
  <si>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</si>
  <si>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</si>
  <si>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</si>
  <si>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</si>
  <si>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</si>
  <si>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</si>
  <si>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</si>
  <si>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</si>
  <si>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</si>
  <si>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</si>
  <si>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</si>
  <si>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</si>
  <si>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</si>
  <si>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</si>
  <si>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</si>
  <si>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</si>
  <si>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</si>
  <si>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</si>
  <si>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</si>
  <si>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</si>
  <si>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</si>
  <si>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</si>
  <si>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</si>
  <si>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</si>
  <si>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</si>
  <si>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</si>
  <si>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</si>
  <si>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</si>
  <si>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</si>
  <si>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</si>
  <si>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</si>
  <si>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</si>
  <si>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</si>
  <si>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</si>
  <si>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</si>
  <si>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</si>
  <si>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</si>
  <si>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</si>
  <si>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</si>
  <si>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</si>
  <si>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</si>
  <si>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</si>
  <si>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</si>
  <si>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</si>
  <si>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</si>
  <si>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</si>
  <si>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</si>
  <si>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</si>
  <si>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</si>
  <si>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</si>
  <si>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</si>
  <si>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</si>
  <si>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</si>
  <si>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</si>
  <si>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</si>
  <si>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</si>
  <si>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</si>
  <si>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</si>
  <si>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</si>
  <si>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</si>
  <si>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</si>
  <si>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</si>
  <si>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</si>
  <si>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</si>
  <si>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</si>
  <si>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</si>
  <si>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</si>
  <si>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</si>
  <si>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</si>
  <si>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</si>
  <si>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</si>
  <si>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</si>
  <si>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</si>
  <si>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</si>
  <si>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</si>
  <si>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</si>
  <si>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</si>
  <si>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</si>
  <si>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</si>
  <si>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</si>
  <si>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</si>
  <si>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</si>
  <si>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</si>
  <si>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</si>
  <si>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</si>
  <si>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</si>
  <si>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</si>
  <si>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</si>
  <si>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</si>
  <si>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</si>
  <si>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</si>
  <si>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</si>
  <si>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</si>
  <si>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</si>
  <si>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</si>
  <si>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</si>
  <si>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</si>
  <si>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</si>
  <si>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</si>
  <si>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</si>
  <si>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</si>
  <si>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</si>
  <si>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</si>
  <si>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</si>
  <si>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</si>
  <si>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</si>
  <si>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</si>
  <si>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</si>
  <si>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</si>
  <si>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</si>
  <si>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</si>
  <si>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</si>
  <si>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</si>
  <si>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</si>
  <si>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</si>
  <si>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</si>
  <si>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</si>
  <si>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</si>
  <si>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</si>
  <si>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</si>
  <si>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</si>
  <si>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</si>
  <si>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</si>
  <si>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</si>
  <si>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</si>
  <si>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</si>
  <si>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</si>
  <si>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</si>
  <si>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</si>
  <si>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</si>
  <si>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</si>
  <si>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</si>
  <si>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</si>
  <si>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</si>
  <si>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</si>
  <si>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</si>
  <si>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</si>
  <si>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</si>
  <si>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</si>
  <si>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</si>
  <si>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</si>
  <si>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</si>
  <si>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</si>
  <si>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</si>
  <si>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</si>
  <si>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</si>
  <si>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</si>
  <si>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</si>
  <si>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</si>
  <si>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</si>
  <si>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</si>
  <si>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</si>
  <si>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</si>
  <si>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</si>
  <si>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</si>
  <si>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</si>
  <si>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</si>
  <si>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</si>
  <si>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</si>
  <si>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</si>
  <si>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</si>
  <si>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</si>
  <si>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</si>
  <si>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</si>
  <si>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</si>
  <si>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</si>
  <si>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</si>
  <si>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</si>
  <si>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</si>
  <si>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</si>
  <si>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</si>
  <si>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</si>
  <si>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</si>
  <si>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</si>
  <si>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</si>
  <si>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</si>
  <si>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</si>
  <si>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</si>
  <si>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</si>
  <si>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</si>
  <si>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</si>
  <si>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</si>
  <si>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</si>
  <si>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</si>
  <si>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</si>
  <si>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</si>
  <si>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</si>
  <si>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</si>
  <si>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</si>
  <si>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</si>
  <si>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</si>
  <si>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</si>
  <si>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</si>
  <si>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</si>
  <si>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</si>
  <si>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</si>
  <si>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</si>
  <si>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</si>
  <si>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</si>
  <si>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</si>
  <si>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</si>
  <si>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</si>
  <si>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</si>
  <si>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</si>
  <si>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</si>
  <si>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</si>
  <si>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</si>
  <si>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</si>
  <si>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</si>
  <si>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</si>
  <si>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</si>
  <si>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</si>
  <si>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</si>
  <si>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</si>
  <si>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</si>
  <si>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</si>
  <si>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</si>
  <si>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</si>
  <si>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</si>
  <si>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</si>
  <si>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</si>
  <si>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</si>
  <si>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</si>
  <si>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</si>
  <si>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</si>
  <si>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</si>
  <si>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</si>
  <si>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</si>
  <si>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</si>
  <si>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</si>
  <si>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</si>
  <si>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</si>
  <si>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</si>
  <si>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</si>
  <si>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</si>
  <si>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</si>
  <si>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</si>
  <si>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</si>
  <si>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</si>
  <si>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</si>
  <si>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</si>
  <si>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</si>
  <si>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</si>
  <si>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</si>
  <si>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</si>
  <si>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</si>
  <si>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</si>
  <si>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</si>
  <si>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</si>
  <si>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</si>
  <si>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</si>
  <si>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</si>
  <si>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</si>
  <si>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</si>
  <si>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</si>
  <si>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</si>
  <si>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</si>
  <si>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</si>
  <si>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</si>
  <si>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</si>
  <si>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</si>
  <si>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</si>
  <si>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</si>
  <si>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</si>
  <si>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</si>
  <si>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</si>
  <si>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</si>
  <si>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</si>
  <si>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</si>
  <si>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</si>
  <si>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</si>
  <si>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</si>
  <si>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</si>
  <si>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</si>
  <si>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</si>
  <si>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</si>
  <si>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</si>
  <si>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</si>
  <si>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</si>
  <si>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</si>
  <si>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</si>
  <si>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</si>
  <si>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</si>
  <si>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</si>
  <si>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</si>
  <si>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</si>
  <si>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</si>
  <si>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</si>
  <si>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</si>
  <si>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</si>
  <si>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</si>
  <si>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</si>
  <si>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</si>
  <si>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</si>
  <si>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</si>
  <si>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</si>
  <si>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</si>
  <si>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</si>
  <si>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</si>
  <si>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</si>
  <si>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</si>
  <si>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</si>
  <si>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</si>
  <si>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</si>
  <si>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</si>
  <si>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</si>
  <si>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</si>
  <si>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</si>
  <si>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</si>
  <si>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</si>
  <si>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</si>
  <si>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</si>
  <si>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</si>
  <si>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</si>
  <si>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</si>
  <si>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</si>
  <si>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</si>
  <si>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</si>
  <si>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</si>
  <si>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</si>
  <si>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</si>
  <si>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</si>
  <si>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</si>
  <si>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</si>
  <si>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</si>
  <si>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</si>
  <si>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</si>
  <si>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</si>
  <si>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</si>
  <si>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</si>
  <si>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</si>
  <si>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</si>
  <si>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</si>
  <si>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</si>
  <si>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</si>
  <si>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</si>
  <si>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</si>
  <si>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</si>
  <si>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</si>
  <si>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</si>
  <si>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</si>
  <si>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</si>
  <si>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</si>
  <si>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</si>
  <si>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</si>
  <si>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</si>
  <si>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</si>
  <si>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</si>
  <si>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</si>
  <si>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</si>
  <si>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</si>
  <si>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</si>
  <si>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</si>
  <si>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</si>
  <si>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</si>
  <si>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</si>
  <si>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</si>
  <si>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</si>
  <si>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</si>
  <si>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</si>
  <si>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</si>
  <si>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</si>
  <si>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</si>
  <si>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</si>
  <si>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</si>
  <si>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</si>
  <si>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</si>
  <si>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</si>
  <si>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</si>
  <si>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</si>
  <si>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</si>
  <si>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</si>
  <si>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</si>
  <si>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</si>
  <si>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</si>
  <si>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</si>
  <si>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</si>
  <si>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</si>
  <si>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</si>
  <si>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</si>
  <si>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</si>
  <si>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</si>
  <si>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</si>
  <si>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</si>
  <si>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</si>
  <si>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</si>
  <si>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</si>
  <si>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</si>
  <si>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</si>
  <si>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</si>
  <si>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</si>
  <si>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</si>
  <si>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</si>
  <si>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</si>
  <si>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</si>
  <si>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</si>
  <si>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</si>
  <si>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</si>
  <si>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</si>
  <si>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</si>
  <si>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</si>
  <si>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</si>
  <si>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</si>
  <si>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</si>
  <si>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</si>
  <si>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</si>
  <si>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</si>
  <si>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</si>
  <si>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</si>
  <si>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</si>
  <si>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</si>
  <si>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</si>
  <si>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</si>
  <si>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</si>
  <si>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</si>
  <si>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</si>
  <si>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</si>
  <si>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</si>
  <si>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</si>
  <si>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</si>
  <si>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</si>
  <si>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</si>
  <si>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</si>
  <si>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</si>
  <si>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</si>
  <si>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</si>
  <si>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</si>
  <si>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</si>
  <si>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</si>
  <si>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</si>
  <si>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</si>
  <si>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</si>
  <si>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</si>
  <si>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</si>
  <si>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</si>
  <si>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</si>
  <si>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</si>
  <si>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</si>
  <si>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</si>
  <si>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</si>
  <si>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</si>
  <si>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</si>
  <si>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</si>
  <si>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</si>
  <si>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</si>
  <si>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</si>
  <si>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</si>
  <si>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</si>
  <si>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</si>
  <si>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</si>
  <si>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</si>
  <si>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</si>
  <si>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</si>
  <si>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</si>
  <si>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</si>
  <si>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</si>
  <si>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</si>
  <si>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</si>
  <si>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</si>
  <si>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</si>
  <si>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</si>
  <si>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</si>
  <si>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</si>
  <si>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</si>
  <si>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</si>
  <si>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</si>
  <si>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</si>
  <si>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</si>
  <si>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</si>
  <si>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</si>
  <si>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</si>
  <si>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</si>
  <si>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</si>
  <si>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</si>
  <si>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</si>
  <si>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</si>
  <si>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</si>
  <si>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</si>
  <si>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</si>
  <si>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</si>
  <si>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</si>
  <si>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</si>
  <si>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</si>
  <si>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</si>
  <si>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</si>
  <si>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</si>
  <si>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</si>
  <si>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</si>
  <si>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</si>
  <si>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</si>
  <si>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</si>
  <si>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</si>
  <si>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</si>
  <si>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</si>
  <si>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</si>
  <si>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</si>
  <si>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</si>
  <si>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</si>
  <si>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</si>
  <si>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</si>
  <si>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</si>
  <si>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</si>
  <si>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</si>
  <si>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</si>
  <si>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</si>
  <si>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</si>
  <si>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</si>
  <si>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</si>
  <si>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</si>
  <si>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</si>
  <si>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</si>
  <si>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</si>
  <si>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</si>
  <si>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</si>
  <si>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</si>
  <si>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</si>
  <si>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</si>
  <si>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</si>
  <si>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</si>
  <si>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</si>
  <si>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</si>
  <si>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</si>
  <si>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</si>
  <si>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</si>
  <si>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</si>
  <si>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</si>
  <si>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</si>
  <si>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</si>
  <si>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</si>
  <si>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</si>
  <si>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</si>
  <si>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</si>
  <si>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</si>
  <si>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</si>
  <si>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</si>
  <si>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</si>
  <si>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</si>
  <si>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</si>
  <si>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</si>
  <si>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</si>
  <si>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</si>
  <si>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</si>
  <si>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</si>
  <si>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</si>
  <si>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</si>
  <si>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</si>
  <si>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</si>
  <si>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</si>
  <si>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</si>
  <si>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</si>
  <si>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</si>
  <si>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</si>
  <si>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</si>
  <si>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</si>
  <si>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</si>
  <si>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</si>
  <si>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</si>
  <si>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</si>
  <si>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</si>
  <si>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</si>
  <si>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</si>
  <si>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</si>
  <si>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</si>
  <si>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</si>
  <si>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</si>
  <si>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</si>
  <si>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</si>
  <si>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</si>
  <si>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</si>
  <si>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</si>
  <si>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</si>
  <si>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</si>
  <si>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</si>
  <si>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</si>
  <si>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</si>
  <si>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</si>
  <si>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</si>
  <si>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</si>
  <si>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</si>
  <si>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</si>
  <si>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</si>
  <si>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</si>
  <si>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</si>
  <si>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</si>
  <si>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</si>
  <si>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</si>
  <si>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</si>
  <si>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</si>
  <si>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</si>
  <si>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</si>
  <si>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</si>
  <si>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</si>
  <si>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</si>
  <si>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</si>
  <si>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</si>
  <si>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</si>
  <si>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</si>
  <si>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</si>
  <si>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</si>
  <si>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</si>
  <si>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</si>
  <si>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</si>
  <si>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</si>
  <si>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</si>
  <si>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</si>
  <si>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</si>
  <si>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</si>
  <si>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</si>
  <si>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</si>
  <si>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</si>
  <si>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</si>
  <si>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</si>
  <si>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</si>
  <si>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</si>
  <si>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</si>
  <si>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</si>
  <si>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</si>
  <si>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</si>
  <si>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</si>
  <si>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</si>
  <si>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</si>
  <si>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</si>
  <si>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</si>
  <si>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</si>
  <si>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</si>
  <si>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</si>
  <si>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</si>
  <si>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</si>
  <si>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</si>
  <si>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</si>
  <si>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</si>
  <si>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</si>
  <si>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</si>
  <si>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</si>
  <si>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</si>
  <si>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</si>
  <si>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</si>
  <si>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</si>
  <si>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</si>
  <si>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</si>
  <si>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</si>
  <si>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</si>
  <si>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</si>
  <si>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</si>
  <si>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</si>
  <si>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</si>
  <si>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</si>
  <si>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</si>
  <si>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</si>
  <si>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</si>
  <si>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</si>
  <si>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</si>
  <si>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</si>
  <si>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</si>
  <si>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</si>
  <si>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</si>
  <si>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</si>
  <si>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</si>
  <si>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</si>
  <si>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</si>
  <si>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</si>
  <si>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</si>
  <si>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</si>
  <si>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</si>
  <si>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</si>
  <si>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</si>
  <si>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</si>
  <si>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</si>
  <si>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</si>
  <si>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</si>
  <si>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</si>
  <si>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</si>
  <si>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</si>
  <si>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</si>
  <si>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</si>
  <si>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</si>
  <si>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</si>
  <si>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</si>
  <si>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</si>
  <si>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</si>
  <si>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</si>
  <si>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</si>
  <si>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</si>
  <si>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</si>
  <si>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</si>
  <si>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</si>
  <si>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</si>
  <si>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</si>
  <si>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</si>
  <si>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</si>
  <si>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</si>
  <si>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</si>
  <si>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</si>
  <si>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</si>
  <si>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</si>
  <si>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</si>
  <si>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</si>
  <si>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</si>
  <si>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</si>
  <si>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</si>
  <si>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</si>
  <si>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</si>
  <si>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</si>
  <si>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</si>
  <si>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</si>
  <si>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</si>
  <si>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</si>
  <si>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</si>
  <si>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</si>
  <si>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</si>
  <si>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</si>
  <si>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</si>
  <si>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</si>
  <si>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</si>
  <si>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</si>
  <si>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</si>
  <si>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</si>
  <si>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</si>
  <si>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</si>
  <si>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</si>
  <si>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</si>
  <si>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</si>
  <si>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</si>
  <si>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</si>
  <si>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</si>
  <si>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</si>
  <si>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</si>
  <si>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</si>
  <si>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</si>
  <si>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</si>
  <si>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</si>
  <si>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</si>
  <si>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</si>
  <si>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</si>
  <si>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</si>
  <si>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</si>
  <si>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</si>
  <si>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</si>
  <si>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</si>
  <si>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</si>
  <si>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</si>
  <si>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</si>
  <si>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</si>
  <si>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</si>
  <si>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</si>
  <si>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</si>
  <si>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</si>
  <si>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</si>
  <si>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</si>
  <si>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</si>
  <si>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</si>
  <si>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</si>
  <si>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</si>
  <si>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</si>
  <si>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</si>
  <si>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</si>
  <si>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</si>
  <si>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</si>
  <si>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</si>
  <si>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</si>
  <si>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</si>
  <si>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</si>
  <si>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</si>
  <si>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</si>
  <si>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</si>
  <si>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</si>
  <si>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</si>
  <si>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</si>
  <si>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</si>
  <si>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</si>
  <si>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</si>
  <si>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</si>
  <si>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</si>
  <si>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</si>
  <si>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</si>
  <si>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</si>
  <si>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</si>
  <si>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</si>
  <si>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</si>
  <si>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</si>
  <si>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</si>
  <si>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</si>
  <si>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</si>
  <si>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</si>
  <si>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</si>
  <si>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</si>
  <si>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</si>
  <si>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</si>
  <si>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</si>
  <si>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</si>
  <si>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</si>
  <si>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</si>
  <si>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</si>
  <si>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</si>
  <si>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</si>
  <si>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</si>
  <si>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</si>
  <si>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</si>
  <si>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</si>
  <si>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</si>
  <si>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</si>
  <si>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</si>
  <si>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</si>
  <si>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</si>
  <si>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</si>
  <si>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</si>
  <si>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</si>
  <si>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</si>
  <si>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</si>
  <si>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</si>
  <si>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</si>
  <si>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</si>
  <si>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</si>
  <si>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</si>
  <si>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</si>
  <si>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</si>
  <si>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</si>
  <si>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</si>
  <si>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</si>
  <si>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</si>
  <si>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</si>
  <si>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</si>
  <si>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</si>
  <si>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</si>
  <si>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</si>
  <si>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</si>
  <si>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</si>
  <si>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</si>
  <si>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</si>
  <si>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</si>
  <si>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</si>
  <si>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</si>
  <si>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</si>
  <si>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</si>
  <si>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</si>
  <si>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</si>
  <si>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</si>
  <si>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</si>
  <si>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</si>
  <si>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</si>
  <si>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</si>
  <si>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</si>
  <si>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</si>
  <si>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</si>
  <si>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</si>
  <si>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</si>
  <si>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</si>
  <si>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</si>
  <si>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</si>
  <si>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</si>
  <si>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</si>
  <si>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</si>
  <si>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</si>
  <si>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</si>
  <si>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</si>
  <si>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</si>
  <si>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</si>
  <si>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</si>
  <si>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</si>
  <si>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</si>
  <si>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</si>
  <si>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</si>
  <si>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</si>
  <si>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</si>
  <si>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</si>
  <si>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</si>
  <si>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</si>
  <si>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</si>
  <si>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</si>
  <si>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</si>
  <si>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</si>
  <si>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</si>
  <si>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</si>
  <si>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</si>
  <si>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</si>
  <si>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</si>
  <si>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</si>
  <si>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</si>
  <si>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</si>
  <si>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</si>
  <si>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</si>
  <si>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</si>
  <si>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</si>
  <si>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</si>
  <si>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</si>
  <si>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</si>
  <si>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</si>
  <si>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</si>
  <si>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</si>
  <si>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</si>
  <si>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</si>
  <si>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</si>
  <si>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</si>
  <si>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</si>
  <si>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</si>
  <si>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</si>
  <si>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</si>
  <si>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</si>
  <si>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</si>
  <si>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</si>
  <si>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</si>
  <si>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</si>
  <si>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</si>
  <si>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</si>
  <si>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</si>
  <si>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</si>
  <si>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</si>
  <si>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</si>
  <si>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</si>
  <si>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</si>
  <si>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</si>
  <si>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</si>
  <si>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</si>
  <si>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</si>
  <si>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</si>
  <si>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</si>
  <si>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</si>
  <si>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</si>
  <si>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</si>
  <si>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</si>
  <si>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</si>
  <si>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</si>
  <si>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</si>
  <si>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</si>
  <si>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</si>
  <si>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</si>
  <si>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</si>
  <si>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</si>
  <si>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</si>
  <si>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</si>
  <si>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</si>
  <si>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</si>
  <si>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</si>
  <si>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</si>
  <si>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</si>
  <si>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</si>
  <si>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</si>
  <si>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</si>
  <si>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</si>
  <si>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</si>
  <si>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</si>
  <si>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</si>
  <si>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</si>
  <si>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</si>
  <si>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</si>
  <si>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</si>
  <si>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</si>
  <si>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</si>
  <si>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</si>
  <si>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</si>
  <si>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</si>
  <si>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</si>
  <si>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</si>
  <si>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</si>
  <si>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</si>
  <si>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</si>
  <si>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</si>
  <si>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</si>
  <si>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</si>
  <si>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</si>
  <si>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</si>
  <si>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</si>
  <si>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</si>
  <si>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</si>
  <si>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</si>
  <si>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</si>
  <si>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</si>
  <si>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</si>
  <si>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</si>
  <si>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</si>
  <si>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</si>
  <si>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</si>
  <si>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</si>
  <si>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</si>
  <si>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</si>
  <si>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</si>
  <si>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</si>
  <si>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</si>
  <si>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</si>
  <si>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</si>
  <si>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</si>
  <si>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</si>
  <si>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</si>
  <si>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</si>
  <si>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</si>
  <si>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</si>
  <si>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</si>
  <si>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</si>
  <si>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</si>
  <si>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</si>
  <si>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</si>
  <si>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</si>
  <si>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</si>
  <si>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</si>
  <si>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</si>
  <si>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</si>
  <si>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</si>
  <si>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</si>
  <si>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</si>
  <si>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</si>
  <si>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</si>
  <si>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</si>
  <si>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</si>
  <si>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</si>
  <si>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</si>
  <si>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</si>
  <si>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</si>
  <si>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</si>
  <si>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</si>
  <si>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</si>
  <si>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</si>
  <si>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</si>
  <si>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</si>
  <si>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</si>
  <si>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</si>
  <si>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</si>
  <si>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</si>
  <si>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</si>
  <si>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</si>
  <si>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</si>
  <si>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</si>
  <si>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</si>
  <si>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</si>
  <si>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</si>
  <si>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</si>
  <si>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</si>
  <si>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</si>
  <si>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</si>
  <si>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</si>
  <si>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</si>
  <si>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</si>
  <si>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</si>
  <si>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</si>
  <si>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</si>
  <si>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</si>
  <si>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</si>
  <si>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</si>
  <si>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</si>
  <si>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</si>
  <si>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</si>
  <si>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</si>
  <si>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</si>
  <si>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</si>
  <si>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</si>
  <si>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</si>
  <si>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</si>
  <si>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</si>
  <si>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</si>
  <si>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</si>
  <si>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</si>
  <si>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</si>
  <si>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</si>
  <si>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</si>
  <si>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</si>
  <si>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</si>
  <si>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</si>
  <si>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</si>
  <si>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</si>
  <si>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</si>
  <si>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</si>
  <si>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</si>
  <si>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</si>
  <si>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</si>
  <si>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</si>
  <si>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</si>
  <si>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</si>
  <si>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</si>
  <si>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</si>
  <si>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</si>
  <si>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</si>
  <si>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</si>
  <si>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</si>
  <si>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</si>
  <si>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</si>
  <si>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</si>
  <si>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</si>
  <si>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</si>
  <si>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</si>
  <si>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</si>
  <si>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</si>
  <si>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</si>
  <si>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</si>
  <si>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</si>
  <si>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</si>
  <si>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</si>
  <si>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</si>
  <si>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</si>
  <si>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</si>
  <si>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</si>
  <si>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</si>
  <si>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</si>
  <si>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</si>
  <si>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</si>
  <si>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</si>
  <si>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</si>
  <si>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</si>
  <si>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</si>
  <si>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</si>
  <si>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</si>
  <si>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</si>
  <si>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</si>
  <si>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</si>
  <si>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</si>
  <si>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</si>
  <si>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</si>
  <si>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</si>
  <si>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</si>
  <si>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</si>
  <si>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</si>
  <si>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</si>
  <si>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</si>
  <si>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</si>
  <si>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</si>
  <si>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</si>
  <si>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</si>
  <si>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</si>
  <si>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</si>
  <si>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</si>
  <si>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</si>
  <si>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</si>
  <si>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</si>
  <si>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</si>
  <si>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</si>
  <si>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</si>
  <si>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</si>
  <si>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</si>
  <si>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</si>
  <si>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</si>
  <si>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</si>
  <si>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</si>
  <si>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</si>
  <si>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</si>
  <si>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</si>
  <si>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</si>
  <si>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</si>
  <si>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</si>
  <si>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</si>
  <si>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</si>
  <si>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</si>
  <si>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</si>
  <si>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</si>
  <si>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</si>
  <si>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</si>
  <si>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</si>
  <si>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</si>
  <si>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</si>
  <si>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</si>
  <si>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</si>
  <si>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</si>
  <si>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</si>
  <si>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</si>
  <si>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</si>
  <si>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</si>
  <si>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</si>
  <si>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</si>
  <si>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</si>
  <si>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</si>
  <si>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</si>
  <si>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</si>
  <si>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</si>
  <si>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</si>
  <si>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</si>
  <si>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</si>
  <si>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</si>
  <si>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</si>
  <si>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</si>
  <si>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</si>
  <si>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</si>
  <si>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</si>
  <si>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</si>
  <si>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</si>
  <si>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</si>
  <si>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</si>
  <si>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</si>
  <si>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</si>
  <si>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</si>
  <si>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</si>
  <si>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</si>
  <si>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</si>
  <si>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</si>
  <si>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</si>
  <si>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</si>
  <si>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</si>
  <si>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</si>
  <si>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</si>
  <si>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</si>
  <si>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</si>
  <si>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</si>
  <si>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</si>
  <si>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</si>
  <si>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</si>
  <si>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</si>
  <si>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</si>
  <si>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</si>
  <si>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</si>
  <si>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</si>
  <si>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</si>
  <si>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</si>
  <si>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</si>
  <si>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</si>
  <si>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</si>
  <si>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</si>
  <si>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</si>
  <si>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</si>
  <si>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</si>
  <si>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</si>
  <si>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</si>
  <si>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</si>
  <si>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</si>
  <si>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</si>
  <si>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</si>
  <si>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</si>
  <si>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</si>
  <si>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</si>
  <si>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</si>
  <si>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</si>
  <si>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</si>
  <si>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</si>
  <si>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</si>
  <si>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</si>
  <si>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</si>
  <si>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</si>
  <si>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</si>
  <si>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</si>
  <si>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</si>
  <si>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</si>
  <si>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</si>
  <si>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</si>
  <si>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</si>
  <si>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</si>
  <si>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</si>
  <si>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</si>
  <si>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</si>
  <si>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</si>
  <si>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</si>
  <si>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</si>
  <si>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</si>
  <si>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</si>
  <si>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</si>
  <si>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</si>
  <si>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</si>
  <si>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</si>
  <si>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</si>
  <si>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</si>
  <si>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</si>
  <si>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</si>
  <si>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</si>
  <si>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</si>
  <si>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</si>
  <si>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</si>
  <si>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</si>
  <si>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</si>
  <si>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</si>
  <si>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</si>
  <si>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</si>
  <si>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</si>
  <si>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</si>
  <si>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</si>
  <si>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</si>
  <si>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</si>
  <si>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</si>
  <si>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</si>
  <si>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</si>
  <si>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</si>
  <si>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</si>
  <si>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</si>
  <si>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</si>
  <si>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</si>
  <si>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</si>
  <si>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</si>
  <si>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</si>
  <si>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</si>
  <si>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</si>
  <si>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</si>
  <si>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</si>
  <si>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</si>
  <si>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</si>
  <si>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</si>
  <si>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</si>
  <si>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</si>
  <si>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</si>
  <si>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</si>
  <si>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</si>
  <si>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</si>
  <si>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</si>
  <si>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</si>
  <si>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</si>
  <si>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</si>
  <si>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</si>
  <si>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</si>
  <si>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</si>
  <si>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</si>
  <si>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</si>
  <si>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</si>
  <si>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</si>
  <si>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</si>
  <si>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</si>
  <si>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</si>
  <si>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</si>
  <si>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</si>
  <si>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</si>
  <si>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</si>
  <si>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</si>
  <si>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</si>
  <si>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</si>
  <si>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</si>
  <si>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</si>
  <si>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</si>
  <si>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</si>
  <si>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</si>
  <si>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</si>
  <si>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</si>
  <si>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</si>
  <si>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</si>
  <si>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</si>
  <si>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</si>
  <si>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</si>
  <si>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</si>
  <si>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</si>
  <si>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</si>
  <si>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</si>
  <si>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</si>
  <si>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</si>
  <si>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</si>
  <si>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</si>
  <si>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</si>
  <si>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</si>
  <si>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</si>
  <si>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</si>
  <si>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</si>
  <si>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</si>
  <si>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</si>
  <si>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</si>
  <si>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</si>
  <si>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</si>
  <si>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</si>
  <si>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</si>
  <si>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</si>
  <si>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</si>
  <si>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</si>
  <si>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</si>
  <si>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</si>
  <si>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</si>
  <si>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</si>
  <si>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</si>
  <si>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</si>
  <si>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</si>
  <si>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</si>
  <si>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</si>
  <si>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</si>
  <si>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</si>
  <si>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</si>
  <si>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</si>
  <si>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</si>
  <si>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</si>
  <si>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</si>
  <si>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</si>
  <si>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</si>
  <si>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</si>
  <si>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</si>
  <si>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</si>
  <si>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</si>
  <si>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</si>
  <si>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</si>
  <si>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</si>
  <si>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</si>
  <si>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</si>
  <si>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</si>
  <si>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</si>
  <si>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</si>
  <si>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</si>
  <si>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</si>
  <si>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</si>
  <si>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</si>
  <si>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</si>
  <si>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</si>
  <si>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</si>
  <si>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</si>
  <si>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</si>
  <si>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</si>
  <si>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</si>
  <si>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</si>
  <si>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</si>
  <si>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</si>
  <si>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</si>
  <si>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</si>
  <si>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</si>
  <si>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</si>
  <si>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</si>
  <si>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</si>
  <si>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</si>
  <si>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</si>
  <si>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</si>
  <si>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</si>
  <si>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</si>
  <si>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</si>
  <si>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</si>
  <si>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</si>
  <si>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</si>
  <si>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</si>
  <si>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</si>
  <si>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</si>
  <si>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</si>
  <si>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</si>
  <si>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</si>
  <si>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</si>
  <si>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</si>
  <si>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</si>
  <si>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</si>
  <si>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</si>
  <si>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</si>
  <si>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</si>
  <si>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</si>
  <si>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</si>
  <si>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</si>
  <si>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</si>
  <si>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</si>
  <si>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</si>
  <si>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</si>
  <si>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</si>
  <si>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</si>
  <si>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</si>
  <si>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</si>
  <si>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</si>
  <si>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</si>
  <si>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</si>
  <si>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</si>
  <si>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</si>
  <si>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</si>
  <si>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</si>
  <si>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</si>
  <si>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</si>
  <si>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</si>
  <si>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</si>
  <si>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</si>
  <si>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</si>
  <si>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</si>
  <si>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</si>
  <si>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</si>
  <si>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</si>
  <si>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</si>
  <si>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</si>
  <si>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</si>
  <si>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</si>
  <si>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</si>
  <si>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</si>
  <si>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</si>
  <si>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</si>
  <si>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</si>
  <si>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</si>
  <si>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</si>
  <si>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</si>
  <si>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</si>
  <si>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</si>
  <si>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</si>
  <si>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</si>
  <si>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</si>
  <si>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</si>
  <si>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</si>
  <si>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</si>
  <si>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</si>
  <si>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</si>
  <si>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</si>
  <si>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</si>
  <si>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</si>
  <si>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</si>
  <si>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</si>
  <si>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</si>
  <si>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</si>
  <si>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</si>
  <si>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</si>
  <si>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</si>
  <si>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</si>
  <si>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</si>
  <si>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</si>
  <si>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</si>
  <si>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</si>
  <si>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</si>
  <si>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</si>
  <si>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</si>
  <si>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</si>
  <si>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</si>
  <si>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</si>
  <si>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</si>
  <si>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</si>
  <si>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</si>
  <si>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</si>
  <si>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</si>
  <si>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</si>
  <si>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</si>
  <si>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</si>
  <si>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</si>
  <si>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</si>
  <si>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</si>
  <si>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</si>
  <si>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</si>
  <si>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</si>
  <si>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</si>
  <si>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</si>
  <si>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</si>
  <si>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</si>
  <si>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</si>
  <si>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</si>
  <si>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</si>
  <si>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</si>
  <si>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</si>
  <si>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</si>
  <si>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</si>
  <si>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</si>
  <si>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</si>
  <si>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</si>
  <si>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</si>
  <si>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</si>
  <si>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</si>
  <si>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</si>
  <si>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</si>
  <si>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</si>
  <si>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</si>
  <si>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</si>
  <si>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</si>
  <si>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</si>
  <si>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</si>
  <si>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</si>
  <si>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</si>
  <si>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</si>
  <si>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</si>
  <si>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</si>
  <si>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</si>
  <si>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</si>
  <si>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</si>
  <si>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</si>
  <si>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</si>
  <si>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</si>
  <si>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</si>
  <si>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</si>
  <si>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</si>
  <si>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</si>
  <si>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</si>
  <si>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</si>
  <si>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</si>
  <si>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</si>
  <si>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</si>
  <si>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</si>
  <si>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</si>
  <si>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</si>
  <si>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</si>
  <si>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</si>
  <si>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</si>
  <si>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</si>
  <si>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</si>
  <si>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</si>
  <si>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</si>
  <si>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</si>
  <si>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</si>
  <si>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</si>
  <si>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</si>
  <si>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</si>
  <si>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</si>
  <si>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</si>
  <si>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</si>
  <si>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</si>
  <si>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</si>
  <si>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</si>
  <si>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</si>
  <si>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</si>
  <si>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</si>
  <si>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</si>
  <si>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</si>
  <si>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</si>
  <si>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</si>
  <si>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</si>
  <si>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</si>
  <si>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</si>
  <si>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</si>
  <si>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</si>
  <si>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</si>
  <si>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</si>
  <si>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</si>
  <si>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</si>
  <si>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</si>
  <si>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</si>
  <si>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</si>
  <si>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</si>
  <si>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</si>
  <si>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</si>
  <si>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</si>
  <si>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</si>
  <si>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</si>
  <si>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</si>
  <si>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</si>
  <si>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</si>
  <si>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</si>
  <si>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</si>
  <si>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</si>
  <si>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</si>
  <si>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</si>
  <si>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</si>
  <si>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</si>
  <si>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</si>
  <si>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</si>
  <si>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</si>
  <si>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</si>
  <si>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</si>
  <si>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</si>
  <si>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</si>
  <si>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</si>
  <si>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</si>
  <si>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</si>
  <si>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</si>
  <si>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</si>
  <si>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</si>
  <si>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</si>
  <si>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</si>
  <si>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</si>
  <si>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</si>
  <si>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</si>
  <si>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</si>
  <si>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</si>
  <si>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</si>
  <si>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</si>
  <si>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</si>
  <si>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</si>
  <si>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</si>
  <si>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</si>
  <si>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</si>
  <si>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</si>
  <si>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</si>
  <si>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</si>
  <si>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</si>
  <si>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</si>
  <si>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</si>
  <si>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</si>
  <si>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</si>
  <si>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</si>
  <si>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</si>
  <si>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</si>
  <si>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</si>
  <si>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</si>
  <si>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</si>
  <si>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</si>
  <si>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</si>
  <si>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</si>
  <si>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</si>
  <si>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</si>
  <si>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</si>
  <si>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</si>
  <si>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</si>
  <si>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</si>
  <si>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</si>
  <si>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</si>
  <si>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</si>
  <si>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</si>
  <si>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</si>
  <si>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</si>
  <si>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</si>
  <si>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</si>
  <si>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</si>
  <si>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</si>
  <si>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</si>
  <si>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</si>
  <si>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</si>
  <si>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</si>
  <si>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</si>
  <si>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</si>
  <si>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</si>
  <si>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</si>
  <si>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</si>
  <si>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</si>
  <si>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</si>
  <si>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</si>
  <si>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</si>
  <si>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</si>
  <si>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</si>
  <si>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</si>
  <si>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</si>
  <si>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</si>
  <si>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</si>
  <si>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</si>
  <si>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</si>
  <si>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</si>
  <si>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</si>
  <si>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</si>
  <si>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</si>
  <si>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</si>
  <si>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</si>
  <si>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</si>
  <si>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</si>
  <si>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</si>
  <si>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</si>
  <si>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</si>
  <si>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</si>
  <si>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</si>
  <si>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</si>
  <si>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</si>
  <si>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</si>
  <si>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</si>
  <si>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</si>
  <si>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</si>
  <si>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</si>
  <si>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</si>
  <si>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</si>
  <si>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</si>
  <si>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</si>
  <si>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</si>
  <si>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</si>
  <si>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</si>
  <si>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</si>
  <si>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</si>
  <si>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</si>
  <si>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</si>
  <si>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</si>
  <si>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</si>
  <si>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</si>
  <si>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</si>
  <si>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</si>
  <si>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</si>
  <si>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</si>
  <si>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</si>
  <si>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</si>
  <si>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</si>
  <si>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</si>
  <si>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</si>
  <si>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</si>
  <si>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</si>
  <si>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</si>
  <si>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</si>
  <si>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</si>
  <si>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</si>
  <si>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</si>
  <si>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</si>
  <si>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</si>
  <si>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</si>
  <si>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</si>
  <si>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</si>
  <si>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</si>
  <si>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</si>
  <si>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</si>
  <si>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</si>
  <si>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</si>
  <si>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</si>
  <si>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</si>
  <si>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</si>
  <si>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</si>
  <si>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</si>
  <si>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</si>
  <si>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</si>
  <si>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</si>
  <si>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</si>
  <si>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</si>
  <si>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</si>
  <si>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</si>
  <si>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</si>
  <si>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</si>
  <si>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</si>
  <si>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</si>
  <si>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</si>
  <si>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</si>
  <si>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</si>
  <si>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</si>
  <si>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</si>
  <si>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</si>
  <si>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</si>
  <si>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</si>
  <si>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</si>
  <si>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</si>
  <si>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</si>
  <si>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</si>
  <si>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</si>
  <si>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</si>
  <si>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</si>
  <si>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</si>
  <si>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</si>
  <si>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</si>
  <si>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</si>
  <si>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</si>
  <si>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</si>
  <si>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</si>
  <si>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</si>
  <si>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</si>
  <si>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</si>
  <si>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</si>
  <si>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</si>
  <si>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</si>
  <si>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</si>
  <si>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</si>
  <si>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</si>
  <si>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</si>
  <si>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</si>
  <si>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</si>
  <si>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</si>
  <si>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</si>
  <si>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</si>
  <si>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</si>
  <si>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</si>
  <si>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</si>
  <si>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</si>
  <si>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</si>
  <si>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</si>
  <si>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</si>
  <si>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</si>
  <si>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</si>
  <si>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</si>
  <si>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</si>
  <si>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</si>
  <si>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</si>
  <si>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</si>
  <si>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</si>
  <si>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</si>
  <si>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</si>
  <si>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</si>
  <si>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</si>
  <si>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</si>
  <si>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</si>
  <si>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</si>
  <si>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</si>
  <si>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</si>
  <si>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</si>
  <si>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</si>
  <si>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</si>
  <si>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</si>
  <si>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</si>
  <si>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</si>
  <si>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</si>
  <si>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</si>
  <si>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</si>
  <si>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</si>
  <si>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</si>
  <si>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</si>
  <si>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</si>
  <si>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</si>
  <si>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</si>
  <si>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</si>
  <si>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</si>
  <si>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</si>
  <si>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</si>
  <si>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</si>
  <si>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</si>
  <si>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</si>
  <si>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</si>
  <si>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</si>
  <si>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</si>
  <si>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</si>
  <si>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</si>
  <si>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</si>
  <si>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</si>
  <si>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</si>
  <si>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</si>
  <si>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</si>
  <si>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</si>
  <si>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</si>
  <si>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</si>
  <si>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</si>
  <si>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</si>
  <si>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</si>
  <si>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</si>
  <si>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</si>
  <si>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</si>
  <si>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</si>
  <si>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</si>
  <si>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</si>
  <si>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</si>
  <si>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</si>
  <si>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</si>
  <si>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</si>
  <si>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</si>
  <si>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</si>
  <si>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</si>
  <si>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</si>
  <si>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</si>
  <si>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</si>
  <si>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</si>
  <si>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</si>
  <si>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</si>
  <si>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</si>
  <si>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</si>
  <si>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</si>
  <si>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</si>
  <si>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</si>
  <si>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</si>
  <si>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</si>
  <si>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</si>
  <si>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</si>
  <si>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</si>
  <si>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</si>
  <si>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</si>
  <si>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</si>
  <si>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</si>
  <si>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</si>
  <si>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</si>
  <si>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</si>
  <si>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</si>
  <si>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</si>
  <si>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</si>
  <si>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</si>
  <si>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</si>
  <si>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</si>
  <si>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</si>
  <si>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</si>
  <si>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</si>
  <si>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</si>
  <si>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</si>
  <si>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</si>
  <si>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</si>
  <si>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</si>
  <si>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</si>
  <si>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</si>
  <si>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</si>
  <si>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</si>
  <si>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</si>
  <si>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</si>
  <si>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</si>
  <si>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</si>
  <si>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</si>
  <si>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</si>
  <si>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</si>
  <si>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</si>
  <si>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</si>
  <si>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</si>
  <si>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</si>
  <si>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</si>
  <si>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</si>
  <si>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</si>
  <si>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</si>
  <si>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</si>
  <si>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</si>
  <si>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</si>
  <si>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</si>
  <si>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</si>
  <si>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</si>
  <si>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</si>
  <si>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</si>
  <si>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</si>
  <si>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</si>
  <si>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</si>
  <si>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</si>
  <si>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</si>
  <si>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</si>
  <si>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</si>
  <si>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</si>
  <si>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</si>
  <si>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</si>
  <si>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</si>
  <si>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</si>
  <si>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</si>
  <si>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</si>
  <si>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</si>
  <si>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</si>
  <si>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</si>
  <si>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</si>
  <si>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</si>
  <si>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</si>
  <si>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</si>
  <si>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</si>
  <si>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</si>
  <si>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</si>
  <si>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</si>
  <si>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</si>
  <si>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</si>
  <si>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</si>
  <si>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</si>
  <si>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</si>
  <si>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</si>
  <si>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</si>
  <si>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</si>
  <si>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</si>
  <si>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</si>
  <si>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</si>
  <si>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</si>
  <si>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</si>
  <si>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</si>
  <si>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</si>
  <si>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</si>
  <si>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</si>
  <si>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</si>
  <si>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</si>
  <si>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</si>
  <si>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</si>
  <si>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</si>
  <si>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</si>
  <si>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</si>
  <si>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</si>
  <si>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</si>
  <si>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</si>
  <si>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</si>
  <si>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</si>
  <si>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</si>
  <si>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</si>
  <si>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</si>
  <si>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</si>
  <si>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</si>
  <si>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</si>
  <si>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</si>
  <si>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</si>
  <si>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</si>
  <si>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</si>
  <si>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</si>
  <si>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</si>
  <si>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</si>
  <si>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</si>
  <si>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</si>
  <si>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</si>
  <si>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</si>
  <si>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</si>
  <si>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</si>
  <si>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</si>
  <si>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</si>
  <si>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</si>
  <si>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</si>
  <si>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</si>
  <si>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</si>
  <si>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</si>
  <si>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</si>
  <si>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</si>
  <si>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</si>
  <si>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</si>
  <si>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</si>
  <si>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</si>
  <si>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</si>
  <si>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</si>
  <si>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</si>
  <si>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</si>
  <si>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</si>
  <si>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</si>
  <si>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</si>
  <si>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</si>
  <si>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</si>
  <si>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</si>
  <si>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</si>
  <si>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</si>
  <si>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</si>
  <si>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</si>
  <si>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</si>
  <si>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</si>
  <si>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</si>
  <si>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</si>
  <si>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</si>
  <si>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</si>
  <si>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</si>
  <si>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</si>
  <si>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</si>
  <si>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</si>
  <si>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</si>
  <si>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</si>
  <si>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</si>
  <si>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</si>
  <si>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</si>
  <si>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</si>
  <si>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</si>
  <si>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</si>
  <si>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</si>
  <si>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</si>
  <si>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</si>
  <si>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</si>
  <si>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</si>
  <si>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</si>
  <si>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</si>
  <si>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</si>
  <si>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</si>
  <si>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</si>
  <si>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</si>
  <si>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</si>
  <si>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</si>
  <si>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</si>
  <si>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</si>
  <si>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</si>
  <si>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</si>
  <si>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</si>
  <si>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</si>
  <si>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</si>
  <si>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</si>
  <si>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</si>
  <si>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</si>
  <si>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</si>
  <si>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</si>
  <si>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</si>
  <si>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</si>
  <si>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</si>
  <si>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</si>
  <si>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</si>
  <si>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</si>
  <si>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</si>
  <si>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</si>
  <si>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</si>
  <si>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</si>
  <si>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</si>
  <si>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</si>
  <si>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</si>
  <si>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</si>
  <si>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</si>
  <si>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</si>
  <si>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</si>
  <si>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</si>
  <si>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</si>
  <si>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</si>
  <si>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</si>
  <si>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</si>
  <si>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</si>
  <si>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</si>
  <si>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</si>
  <si>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</si>
  <si>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</si>
  <si>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</si>
  <si>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</si>
  <si>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</si>
  <si>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</si>
  <si>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</si>
  <si>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</si>
  <si>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</si>
  <si>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</si>
  <si>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</si>
  <si>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</si>
  <si>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</si>
  <si>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</si>
  <si>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</si>
  <si>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</si>
  <si>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</si>
  <si>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</si>
  <si>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</si>
  <si>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</si>
  <si>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</si>
  <si>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</si>
  <si>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</si>
  <si>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</si>
  <si>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</si>
  <si>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</si>
  <si>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</si>
  <si>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</si>
  <si>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</si>
  <si>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</si>
  <si>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</si>
  <si>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</si>
  <si>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</si>
  <si>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</si>
  <si>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</si>
  <si>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</si>
  <si>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</si>
  <si>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</si>
  <si>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</si>
  <si>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</si>
  <si>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</si>
  <si>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</si>
  <si>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</si>
  <si>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</si>
  <si>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</si>
  <si>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</si>
  <si>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</si>
  <si>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</si>
  <si>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</si>
  <si>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</si>
  <si>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</si>
  <si>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</si>
  <si>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</si>
  <si>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</si>
  <si>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</si>
  <si>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</si>
  <si>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</si>
  <si>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</si>
  <si>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</si>
  <si>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</si>
  <si>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</si>
  <si>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</si>
  <si>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</si>
  <si>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</si>
  <si>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</si>
  <si>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</si>
  <si>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</si>
  <si>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</si>
  <si>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</si>
  <si>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</si>
  <si>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</si>
  <si>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</si>
  <si>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</si>
  <si>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</si>
  <si>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</si>
  <si>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</si>
  <si>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</si>
  <si>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</si>
  <si>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</si>
  <si>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</si>
  <si>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</si>
  <si>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</si>
  <si>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</si>
  <si>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</si>
  <si>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</si>
  <si>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</si>
  <si>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</si>
  <si>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</si>
  <si>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</si>
  <si>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</si>
  <si>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</si>
  <si>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</si>
  <si>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</si>
  <si>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</si>
  <si>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</si>
  <si>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</si>
  <si>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</si>
  <si>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</si>
  <si>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</si>
  <si>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</si>
  <si>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</si>
  <si>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</si>
  <si>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</si>
  <si>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</si>
  <si>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</si>
  <si>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</si>
  <si>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</si>
  <si>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</si>
  <si>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</si>
  <si>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</si>
  <si>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</si>
  <si>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</si>
  <si>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</si>
  <si>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</si>
  <si>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</si>
  <si>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</si>
  <si>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</si>
  <si>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</si>
  <si>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</si>
  <si>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</si>
  <si>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</si>
  <si>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</si>
  <si>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</si>
  <si>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</si>
  <si>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</si>
  <si>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</si>
  <si>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</si>
  <si>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</si>
  <si>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</si>
  <si>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</si>
  <si>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</si>
  <si>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</si>
  <si>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</si>
  <si>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</si>
  <si>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</si>
  <si>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</si>
  <si>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</si>
  <si>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</si>
  <si>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</si>
  <si>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</si>
  <si>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</si>
  <si>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</si>
  <si>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</si>
  <si>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</si>
  <si>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</si>
  <si>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</si>
  <si>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</si>
  <si>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</si>
  <si>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</si>
  <si>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</si>
  <si>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</si>
  <si>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</si>
  <si>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</si>
  <si>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</si>
  <si>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</si>
  <si>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</si>
  <si>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</si>
  <si>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</si>
  <si>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</si>
  <si>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</si>
  <si>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</si>
  <si>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</si>
  <si>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</si>
  <si>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</si>
  <si>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</si>
  <si>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</si>
  <si>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</si>
  <si>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</si>
  <si>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</si>
  <si>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</si>
  <si>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</si>
  <si>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</si>
  <si>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</si>
  <si>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</si>
  <si>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</si>
  <si>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</si>
  <si>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</si>
  <si>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</si>
  <si>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</si>
  <si>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</si>
  <si>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</si>
  <si>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</si>
  <si>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</si>
  <si>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</si>
  <si>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</si>
  <si>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</si>
  <si>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</si>
  <si>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</si>
  <si>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</si>
  <si>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</si>
  <si>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</si>
  <si>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</si>
  <si>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</si>
  <si>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</si>
  <si>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</si>
  <si>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</si>
  <si>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</si>
  <si>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</si>
  <si>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</si>
  <si>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</si>
  <si>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</si>
  <si>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</si>
  <si>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</si>
  <si>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</si>
  <si>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</si>
  <si>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</si>
  <si>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</si>
  <si>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</si>
  <si>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</si>
  <si>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</si>
  <si>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</si>
  <si>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</si>
  <si>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</si>
  <si>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</si>
  <si>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</si>
  <si>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</si>
  <si>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</si>
  <si>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</si>
  <si>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</si>
  <si>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</si>
  <si>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</si>
  <si>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</si>
  <si>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</si>
  <si>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</si>
  <si>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</si>
  <si>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</si>
  <si>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</si>
  <si>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</si>
  <si>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</si>
  <si>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</si>
  <si>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</si>
  <si>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</si>
  <si>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</si>
  <si>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</si>
  <si>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</si>
  <si>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</si>
  <si>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</si>
  <si>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</si>
  <si>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</si>
  <si>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</si>
  <si>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</si>
  <si>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</si>
  <si>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</si>
  <si>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</si>
  <si>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</si>
  <si>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</si>
  <si>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</si>
  <si>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</si>
  <si>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</si>
  <si>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</si>
  <si>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</si>
  <si>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</si>
  <si>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</si>
  <si>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</si>
  <si>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</si>
  <si>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</si>
  <si>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</si>
  <si>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</si>
  <si>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</si>
  <si>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</si>
  <si>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</si>
  <si>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</si>
  <si>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</si>
  <si>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</si>
  <si>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</si>
  <si>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</si>
  <si>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</si>
  <si>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</si>
  <si>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</si>
  <si>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</si>
  <si>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</si>
  <si>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</si>
  <si>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</si>
  <si>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</si>
  <si>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</si>
  <si>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</si>
  <si>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</si>
  <si>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</si>
  <si>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</si>
  <si>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</si>
  <si>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</si>
  <si>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</si>
  <si>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</si>
  <si>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</si>
  <si>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</si>
  <si>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</si>
  <si>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</si>
  <si>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</si>
  <si>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</si>
  <si>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</si>
  <si>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</si>
  <si>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</si>
  <si>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</si>
  <si>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</si>
  <si>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</si>
  <si>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</si>
  <si>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</si>
  <si>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</si>
  <si>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</si>
  <si>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</si>
  <si>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</si>
  <si>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</si>
  <si>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</si>
  <si>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</si>
  <si>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</si>
  <si>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</si>
  <si>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</si>
  <si>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</si>
  <si>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</si>
  <si>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</si>
  <si>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</si>
  <si>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</si>
  <si>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</si>
  <si>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</si>
  <si>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</si>
  <si>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</si>
  <si>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</si>
  <si>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</si>
  <si>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</si>
  <si>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</si>
  <si>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</si>
  <si>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</si>
  <si>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</si>
  <si>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</si>
  <si>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</si>
  <si>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</si>
  <si>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</si>
  <si>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</si>
  <si>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</si>
  <si>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</si>
  <si>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</si>
  <si>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</si>
  <si>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</si>
  <si>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</si>
  <si>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</si>
  <si>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</si>
  <si>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</si>
  <si>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</si>
  <si>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</si>
  <si>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</si>
  <si>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</si>
  <si>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</si>
  <si>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</si>
  <si>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</si>
  <si>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</si>
  <si>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</si>
  <si>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</si>
  <si>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</si>
  <si>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</si>
  <si>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</si>
  <si>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</si>
  <si>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</si>
  <si>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</si>
  <si>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</si>
  <si>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</si>
  <si>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</si>
  <si>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</si>
  <si>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</si>
  <si>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</si>
  <si>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</si>
  <si>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</si>
  <si>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</si>
  <si>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</si>
  <si>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</si>
  <si>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</si>
  <si>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</si>
  <si>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</si>
  <si>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</si>
  <si>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</si>
  <si>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</si>
  <si>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</si>
  <si>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</si>
  <si>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</si>
  <si>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</si>
  <si>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</si>
  <si>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</si>
  <si>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</si>
  <si>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</si>
  <si>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</si>
  <si>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</si>
  <si>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</si>
  <si>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</si>
  <si>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</si>
  <si>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</si>
  <si>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</si>
  <si>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</si>
  <si>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</si>
  <si>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</si>
  <si>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</si>
  <si>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</si>
  <si>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</si>
  <si>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</si>
  <si>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</si>
  <si>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</si>
  <si>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</si>
  <si>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</si>
  <si>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</si>
  <si>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</si>
  <si>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</si>
  <si>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</si>
  <si>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</si>
  <si>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</si>
  <si>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</si>
  <si>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</si>
  <si>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</si>
  <si>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</si>
  <si>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</si>
  <si>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</si>
  <si>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</si>
  <si>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</si>
  <si>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</si>
  <si>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</si>
  <si>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</si>
  <si>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</si>
  <si>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</si>
  <si>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</si>
  <si>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</si>
  <si>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</si>
  <si>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</si>
  <si>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</si>
  <si>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</si>
  <si>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</si>
  <si>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</si>
  <si>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</si>
  <si>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</si>
  <si>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</si>
  <si>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</si>
  <si>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</si>
  <si>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</si>
  <si>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</si>
  <si>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</si>
  <si>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</si>
  <si>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</si>
  <si>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</si>
  <si>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</si>
  <si>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</si>
  <si>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</si>
  <si>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</si>
  <si>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</si>
  <si>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</si>
  <si>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</si>
  <si>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</si>
  <si>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</si>
  <si>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</si>
  <si>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</si>
  <si>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</si>
  <si>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</si>
  <si>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</si>
  <si>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</si>
  <si>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</si>
  <si>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</si>
  <si>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</si>
  <si>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</si>
  <si>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</si>
  <si>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</si>
  <si>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</si>
  <si>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</si>
  <si>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</si>
  <si>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</si>
  <si>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</si>
  <si>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</si>
  <si>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</si>
  <si>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</si>
  <si>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</si>
  <si>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</si>
  <si>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</si>
  <si>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</si>
  <si>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</si>
  <si>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</si>
  <si>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</si>
  <si>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</si>
  <si>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</si>
  <si>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</si>
  <si>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</si>
  <si>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</si>
  <si>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</si>
  <si>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</si>
  <si>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</si>
  <si>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</si>
  <si>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</si>
  <si>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</si>
  <si>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</si>
  <si>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</si>
  <si>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</si>
  <si>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</si>
  <si>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</si>
  <si>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</si>
  <si>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</si>
  <si>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</si>
  <si>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</si>
  <si>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</si>
  <si>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</si>
  <si>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</si>
  <si>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</si>
  <si>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</si>
  <si>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</si>
  <si>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</si>
  <si>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</si>
  <si>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</si>
  <si>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</si>
  <si>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</si>
  <si>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</si>
  <si>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</si>
  <si>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</si>
  <si>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</si>
  <si>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</si>
  <si>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</si>
  <si>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</si>
  <si>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</si>
  <si>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</si>
  <si>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</si>
  <si>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</si>
  <si>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</si>
  <si>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</si>
  <si>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</si>
  <si>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</si>
  <si>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</si>
  <si>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</si>
  <si>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</si>
  <si>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</si>
  <si>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</si>
  <si>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</si>
  <si>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</si>
  <si>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</si>
  <si>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</si>
  <si>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</si>
  <si>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</si>
  <si>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</si>
  <si>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</si>
  <si>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</si>
  <si>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</si>
  <si>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</si>
  <si>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</si>
  <si>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</si>
  <si>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</si>
  <si>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</si>
  <si>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</si>
  <si>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</si>
  <si>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</si>
  <si>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</si>
  <si>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</si>
  <si>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</si>
  <si>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</si>
  <si>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</si>
  <si>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</si>
  <si>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</si>
  <si>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</si>
  <si>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</si>
  <si>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</si>
  <si>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</si>
  <si>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</si>
  <si>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</si>
  <si>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</si>
  <si>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</si>
  <si>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</si>
  <si>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</si>
  <si>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</si>
  <si>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</si>
  <si>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</si>
  <si>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</si>
  <si>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</si>
  <si>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</si>
  <si>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</si>
  <si>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</si>
  <si>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</si>
  <si>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</si>
  <si>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</si>
  <si>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</si>
  <si>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</si>
  <si>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</si>
  <si>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</si>
  <si>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</si>
  <si>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</si>
  <si>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</si>
  <si>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</si>
  <si>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</si>
  <si>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</si>
  <si>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</si>
  <si>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</si>
  <si>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</si>
  <si>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</si>
  <si>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</si>
  <si>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</si>
  <si>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</si>
  <si>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</si>
  <si>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</si>
  <si>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</si>
  <si>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</si>
  <si>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</si>
  <si>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</si>
  <si>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</si>
  <si>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</si>
  <si>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</si>
  <si>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</si>
  <si>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</si>
  <si>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</si>
  <si>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</si>
  <si>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</si>
  <si>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</si>
  <si>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</si>
  <si>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</si>
  <si>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</si>
  <si>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</si>
  <si>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</si>
  <si>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</si>
  <si>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</si>
  <si>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</si>
  <si>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</si>
  <si>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</si>
  <si>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</si>
  <si>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</si>
  <si>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</si>
  <si>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</si>
  <si>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</si>
  <si>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</si>
  <si>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</si>
  <si>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</si>
  <si>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</si>
  <si>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</si>
  <si>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</si>
  <si>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</si>
  <si>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</si>
  <si>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</si>
  <si>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</si>
  <si>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</si>
  <si>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</si>
  <si>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</si>
  <si>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</si>
  <si>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</si>
  <si>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</si>
  <si>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</si>
  <si>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</si>
  <si>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</si>
  <si>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</si>
  <si>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</si>
  <si>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</si>
  <si>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</si>
  <si>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</si>
  <si>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</si>
  <si>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</si>
  <si>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</si>
  <si>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</si>
  <si>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</si>
  <si>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</si>
  <si>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</si>
  <si>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</si>
  <si>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</si>
  <si>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</si>
  <si>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</si>
  <si>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</si>
  <si>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</si>
  <si>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</si>
  <si>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</si>
  <si>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</si>
  <si>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</si>
  <si>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</si>
  <si>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</si>
  <si>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</si>
  <si>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</si>
  <si>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</si>
  <si>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</si>
  <si>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</si>
  <si>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</si>
  <si>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</si>
  <si>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</si>
  <si>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</si>
  <si>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</si>
  <si>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</si>
  <si>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</si>
  <si>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</si>
  <si>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</si>
  <si>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</si>
  <si>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</si>
  <si>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</si>
  <si>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</si>
  <si>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</si>
  <si>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</si>
  <si>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</si>
  <si>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</si>
  <si>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</si>
  <si>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</si>
  <si>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</si>
  <si>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</si>
  <si>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</si>
  <si>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</si>
  <si>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</si>
  <si>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</si>
  <si>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</si>
  <si>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</si>
  <si>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</si>
  <si>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</si>
  <si>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</si>
  <si>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</si>
  <si>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</si>
  <si>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</si>
  <si>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</si>
  <si>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</si>
  <si>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</si>
  <si>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</si>
  <si>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</si>
  <si>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</si>
  <si>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</si>
  <si>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</si>
  <si>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</si>
  <si>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</si>
  <si>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</si>
  <si>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</si>
  <si>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</si>
  <si>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</si>
  <si>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</si>
  <si>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</si>
  <si>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</si>
  <si>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</si>
  <si>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</si>
  <si>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</si>
  <si>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</si>
  <si>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</si>
  <si>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</si>
  <si>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</si>
  <si>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</si>
  <si>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</si>
  <si>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</si>
  <si>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</si>
  <si>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</si>
  <si>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</si>
  <si>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</si>
  <si>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</si>
  <si>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</si>
  <si>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</si>
  <si>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</si>
  <si>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</si>
  <si>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</si>
  <si>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</si>
  <si>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</si>
  <si>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</si>
  <si>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</si>
  <si>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</si>
  <si>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</si>
  <si>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</si>
  <si>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</si>
  <si>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</si>
  <si>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</si>
  <si>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</si>
  <si>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</si>
  <si>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</si>
  <si>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</si>
  <si>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</si>
  <si>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</si>
  <si>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</si>
  <si>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</si>
  <si>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</si>
  <si>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</si>
  <si>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</si>
  <si>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</si>
  <si>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</si>
  <si>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</si>
  <si>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</si>
  <si>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</si>
  <si>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</si>
  <si>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</si>
  <si>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</si>
  <si>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</si>
  <si>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</si>
  <si>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</si>
  <si>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</si>
  <si>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</si>
  <si>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</si>
  <si>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</si>
  <si>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</si>
  <si>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</si>
  <si>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</si>
  <si>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</si>
  <si>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</si>
  <si>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</si>
  <si>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</si>
  <si>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</si>
  <si>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</si>
  <si>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</si>
  <si>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</si>
  <si>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</si>
  <si>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</si>
  <si>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</si>
  <si>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</si>
  <si>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</si>
  <si>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</si>
  <si>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</si>
  <si>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</si>
  <si>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</si>
  <si>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</si>
  <si>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</si>
  <si>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</si>
  <si>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</si>
  <si>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</si>
  <si>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</si>
  <si>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</si>
  <si>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</si>
  <si>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</si>
  <si>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</si>
  <si>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</si>
  <si>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</si>
  <si>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</si>
  <si>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</si>
  <si>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</si>
  <si>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</si>
  <si>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</si>
  <si>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</si>
  <si>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</si>
  <si>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</si>
  <si>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</si>
  <si>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</si>
  <si>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</si>
  <si>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</si>
  <si>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</si>
  <si>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</si>
  <si>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</si>
  <si>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</si>
  <si>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</si>
  <si>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</si>
  <si>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</si>
  <si>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</si>
  <si>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</si>
  <si>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</si>
  <si>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</si>
  <si>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</si>
  <si>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</si>
  <si>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</si>
  <si>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</si>
  <si>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</si>
  <si>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</si>
  <si>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</si>
  <si>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</si>
  <si>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</si>
  <si>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</si>
  <si>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</si>
  <si>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</si>
  <si>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</si>
  <si>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</si>
  <si>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</si>
  <si>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</si>
  <si>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</si>
  <si>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</si>
  <si>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</si>
  <si>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</si>
  <si>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</si>
  <si>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</si>
  <si>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</si>
  <si>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</si>
  <si>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</si>
  <si>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</si>
  <si>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</si>
  <si>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</si>
  <si>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</si>
  <si>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</si>
  <si>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</si>
  <si>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</si>
  <si>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</si>
  <si>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</si>
  <si>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</si>
  <si>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</si>
  <si>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</si>
  <si>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</si>
  <si>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</si>
  <si>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</si>
  <si>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</si>
  <si>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</si>
  <si>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</si>
  <si>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</si>
  <si>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</si>
  <si>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</si>
  <si>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</si>
  <si>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</si>
  <si>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</si>
  <si>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</si>
  <si>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</si>
  <si>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</si>
  <si>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</si>
  <si>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</si>
  <si>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</si>
  <si>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</si>
  <si>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</si>
  <si>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</si>
  <si>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</si>
  <si>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</si>
  <si>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</si>
  <si>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</si>
  <si>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</si>
  <si>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</si>
  <si>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</si>
  <si>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</si>
  <si>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</si>
  <si>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</si>
  <si>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</si>
  <si>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</si>
  <si>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</si>
  <si>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</si>
  <si>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</si>
  <si>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</si>
  <si>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</si>
  <si>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</si>
  <si>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</si>
  <si>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</si>
  <si>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</si>
  <si>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</si>
  <si>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</si>
  <si>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</si>
  <si>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</si>
  <si>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</si>
  <si>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</si>
  <si>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</si>
  <si>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</si>
  <si>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</si>
  <si>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</si>
  <si>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</si>
  <si>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</si>
  <si>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</si>
  <si>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</si>
  <si>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</si>
  <si>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</si>
  <si>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</si>
  <si>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</si>
  <si>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</si>
  <si>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</si>
  <si>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</si>
  <si>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</si>
  <si>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</si>
  <si>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</si>
  <si>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</si>
  <si>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</si>
  <si>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</si>
  <si>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</si>
  <si>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</si>
  <si>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</si>
  <si>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</si>
  <si>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</si>
  <si>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</si>
  <si>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</si>
  <si>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</si>
  <si>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</si>
  <si>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</si>
  <si>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</si>
  <si>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</si>
  <si>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</si>
  <si>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</si>
  <si>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</si>
  <si>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</si>
  <si>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</si>
  <si>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</si>
  <si>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</si>
  <si>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</si>
  <si>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</si>
  <si>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</si>
  <si>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</si>
  <si>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</si>
  <si>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</si>
  <si>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</si>
  <si>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</si>
  <si>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</si>
  <si>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</si>
  <si>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</si>
  <si>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</si>
  <si>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</si>
  <si>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</si>
  <si>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</si>
  <si>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</si>
  <si>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</si>
  <si>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</si>
  <si>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</si>
  <si>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</si>
  <si>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</si>
  <si>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</si>
  <si>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</si>
  <si>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</si>
  <si>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</si>
  <si>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</si>
  <si>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</si>
  <si>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</si>
  <si>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</si>
  <si>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</si>
  <si>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</si>
  <si>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</si>
  <si>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</si>
  <si>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</si>
  <si>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</si>
  <si>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</si>
  <si>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</si>
  <si>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</si>
  <si>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</si>
  <si>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</si>
  <si>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</si>
  <si>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</si>
  <si>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</si>
  <si>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</si>
  <si>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</si>
  <si>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</si>
  <si>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</si>
  <si>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</si>
  <si>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</si>
  <si>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</si>
  <si>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</si>
  <si>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</si>
  <si>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</si>
  <si>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</si>
  <si>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</si>
  <si>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</si>
  <si>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</si>
  <si>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</si>
  <si>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</si>
  <si>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</si>
  <si>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</si>
  <si>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</si>
  <si>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</si>
  <si>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</si>
  <si>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</si>
  <si>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</si>
  <si>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</si>
  <si>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</si>
  <si>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</si>
  <si>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</si>
  <si>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</si>
  <si>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</si>
  <si>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</si>
  <si>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</si>
  <si>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</si>
  <si>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</si>
  <si>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</si>
  <si>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</si>
  <si>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</si>
  <si>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</si>
  <si>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</si>
  <si>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</si>
  <si>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</si>
  <si>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</si>
  <si>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</si>
  <si>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</si>
  <si>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</si>
  <si>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</si>
  <si>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</si>
  <si>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</si>
  <si>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</si>
  <si>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</si>
  <si>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</si>
  <si>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</si>
  <si>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</si>
  <si>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</si>
  <si>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</si>
  <si>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</si>
  <si>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</si>
  <si>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</si>
  <si>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</si>
  <si>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</si>
  <si>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</si>
  <si>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</si>
  <si>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</si>
  <si>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</si>
  <si>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</si>
  <si>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</si>
  <si>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</si>
  <si>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</si>
  <si>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</si>
  <si>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</si>
  <si>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</si>
  <si>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</si>
  <si>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</si>
  <si>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</si>
  <si>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</si>
  <si>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</si>
  <si>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</si>
  <si>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</si>
  <si>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</si>
  <si>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</si>
  <si>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</si>
  <si>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</si>
  <si>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</si>
  <si>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</si>
  <si>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</si>
  <si>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</si>
  <si>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</si>
  <si>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</si>
  <si>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</si>
  <si>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</si>
  <si>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</si>
  <si>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</si>
  <si>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</si>
  <si>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</si>
  <si>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</si>
  <si>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</si>
  <si>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</si>
  <si>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</si>
  <si>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</si>
  <si>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</si>
  <si>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</si>
  <si>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</si>
  <si>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</si>
  <si>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</si>
  <si>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</si>
  <si>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</si>
  <si>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</si>
  <si>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</si>
  <si>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</si>
  <si>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</si>
  <si>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</si>
  <si>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</si>
  <si>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</si>
  <si>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</si>
  <si>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</si>
  <si>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</si>
  <si>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</si>
  <si>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</si>
  <si>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</si>
  <si>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</si>
  <si>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</si>
  <si>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</si>
  <si>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</si>
  <si>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</si>
  <si>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</si>
  <si>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</si>
  <si>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</si>
  <si>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</si>
  <si>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</si>
  <si>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</si>
  <si>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</si>
  <si>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</si>
  <si>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</si>
  <si>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</si>
  <si>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</si>
  <si>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</si>
  <si>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</si>
  <si>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</si>
  <si>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</si>
  <si>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</si>
  <si>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</si>
  <si>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</si>
  <si>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</si>
  <si>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</si>
  <si>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</si>
  <si>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</si>
  <si>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</si>
  <si>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</si>
  <si>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</si>
  <si>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</si>
  <si>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</si>
  <si>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</si>
  <si>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</si>
  <si>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</si>
  <si>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</si>
  <si>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</si>
  <si>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</si>
  <si>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</si>
  <si>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</si>
  <si>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</si>
  <si>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</si>
  <si>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</si>
  <si>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</si>
  <si>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</si>
  <si>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</si>
  <si>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</si>
  <si>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</si>
  <si>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</si>
  <si>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</si>
  <si>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</si>
  <si>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</si>
  <si>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</si>
  <si>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</si>
  <si>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</si>
  <si>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</si>
  <si>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</si>
  <si>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</si>
  <si>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</si>
  <si>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</si>
  <si>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</si>
  <si>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</si>
  <si>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</si>
  <si>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</si>
  <si>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</si>
  <si>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</si>
  <si>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</si>
  <si>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</si>
  <si>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</si>
  <si>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</si>
  <si>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</si>
  <si>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</si>
  <si>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</si>
  <si>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</si>
  <si>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</si>
  <si>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</si>
  <si>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</si>
  <si>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</si>
  <si>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</si>
  <si>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</si>
  <si>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</si>
  <si>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</si>
  <si>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</si>
  <si>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</si>
  <si>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</si>
  <si>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</si>
  <si>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</si>
  <si>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</si>
  <si>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</si>
  <si>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</si>
  <si>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</si>
  <si>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</si>
  <si>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</si>
  <si>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</si>
  <si>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</si>
  <si>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</si>
  <si>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</si>
  <si>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</si>
  <si>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</si>
  <si>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</si>
  <si>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</si>
  <si>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</si>
  <si>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</si>
  <si>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</si>
  <si>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</si>
  <si>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</si>
  <si>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</si>
  <si>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</si>
  <si>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</si>
  <si>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</si>
  <si>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</si>
  <si>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</si>
  <si>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</si>
  <si>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</si>
  <si>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</si>
  <si>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</si>
  <si>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</si>
  <si>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</si>
  <si>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</si>
  <si>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</si>
  <si>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</si>
  <si>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</si>
  <si>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</si>
  <si>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</si>
  <si>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</si>
  <si>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</si>
  <si>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</si>
  <si>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</si>
  <si>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</si>
  <si>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</si>
  <si>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</si>
  <si>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</si>
  <si>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</si>
  <si>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</si>
  <si>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</si>
  <si>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</si>
  <si>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</si>
  <si>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</si>
  <si>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</si>
  <si>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</si>
  <si>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</si>
  <si>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</si>
  <si>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</si>
  <si>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</si>
  <si>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</si>
  <si>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</si>
  <si>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</si>
  <si>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</si>
  <si>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</si>
  <si>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</si>
  <si>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</si>
  <si>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</si>
  <si>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</si>
  <si>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</si>
  <si>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</si>
  <si>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</si>
  <si>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</si>
  <si>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</si>
  <si>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</si>
  <si>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</si>
  <si>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</si>
  <si>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</si>
  <si>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</si>
  <si>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</si>
  <si>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</si>
  <si>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</si>
  <si>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</si>
  <si>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</si>
  <si>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</si>
  <si>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</si>
  <si>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</si>
  <si>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</si>
  <si>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</si>
  <si>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</si>
  <si>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</si>
  <si>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</si>
  <si>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</si>
  <si>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</si>
  <si>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</si>
  <si>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</si>
  <si>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</si>
  <si>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</si>
  <si>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</si>
  <si>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</si>
  <si>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</si>
  <si>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</si>
  <si>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</si>
  <si>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</si>
  <si>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</si>
  <si>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</si>
  <si>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</si>
  <si>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</si>
  <si>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</si>
  <si>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</si>
  <si>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</si>
  <si>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</si>
  <si>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</si>
  <si>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</si>
  <si>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</si>
  <si>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</si>
  <si>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</si>
  <si>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</si>
  <si>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</si>
  <si>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</si>
  <si>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</si>
  <si>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</si>
  <si>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</si>
  <si>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</si>
  <si>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</si>
  <si>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</si>
  <si>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</si>
  <si>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</si>
  <si>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</si>
  <si>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</si>
  <si>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</si>
  <si>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</si>
  <si>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</si>
  <si>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</si>
  <si>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</si>
  <si>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</si>
  <si>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</si>
  <si>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</si>
  <si>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</si>
  <si>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</si>
  <si>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</si>
  <si>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</si>
  <si>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</si>
  <si>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</si>
  <si>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</si>
  <si>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</si>
  <si>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</si>
  <si>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</si>
  <si>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</si>
  <si>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</si>
  <si>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</si>
  <si>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</si>
  <si>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</si>
  <si>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</si>
  <si>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</si>
  <si>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</si>
  <si>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</si>
  <si>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</si>
  <si>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</si>
  <si>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</si>
  <si>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</si>
  <si>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</si>
  <si>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</si>
  <si>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</si>
  <si>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</si>
  <si>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</si>
  <si>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</si>
  <si>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</si>
  <si>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</si>
  <si>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</si>
  <si>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</si>
  <si>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</si>
  <si>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</si>
  <si>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</si>
  <si>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</si>
  <si>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</si>
  <si>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</si>
  <si>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</si>
  <si>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</si>
  <si>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</si>
  <si>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</si>
  <si>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</si>
  <si>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</si>
  <si>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</si>
  <si>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</si>
  <si>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</si>
  <si>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</si>
  <si>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</si>
  <si>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</si>
  <si>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</si>
  <si>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</si>
  <si>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</si>
  <si>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</si>
  <si>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</si>
  <si>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</si>
  <si>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</si>
  <si>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</si>
  <si>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</si>
  <si>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</si>
  <si>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</si>
  <si>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</si>
  <si>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</si>
  <si>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</si>
  <si>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</si>
  <si>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</si>
  <si>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</si>
  <si>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</si>
  <si>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</si>
  <si>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</si>
  <si>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</si>
  <si>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</si>
  <si>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</si>
  <si>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</si>
  <si>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</si>
  <si>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</si>
  <si>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</si>
  <si>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</si>
  <si>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</si>
  <si>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</si>
  <si>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</si>
  <si>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</si>
  <si>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</si>
  <si>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</si>
  <si>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</si>
  <si>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</si>
  <si>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</si>
  <si>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</si>
  <si>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</si>
  <si>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</si>
  <si>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</si>
  <si>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</si>
  <si>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</si>
  <si>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</si>
  <si>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</si>
  <si>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</si>
  <si>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</si>
  <si>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</si>
  <si>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</si>
  <si>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</si>
  <si>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</si>
  <si>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</si>
  <si>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</si>
  <si>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</si>
  <si>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</si>
  <si>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</si>
  <si>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</si>
  <si>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</si>
  <si>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</si>
  <si>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</si>
  <si>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</si>
  <si>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</si>
  <si>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</si>
  <si>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</si>
  <si>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</si>
  <si>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</si>
  <si>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</si>
  <si>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</si>
  <si>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</si>
  <si>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</si>
  <si>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</si>
  <si>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</si>
  <si>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</si>
  <si>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</si>
  <si>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</si>
  <si>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</si>
  <si>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</si>
  <si>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</si>
  <si>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</si>
  <si>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</si>
  <si>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</si>
  <si>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</si>
  <si>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</si>
  <si>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</si>
  <si>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</si>
  <si>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</si>
  <si>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</si>
  <si>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</si>
  <si>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</si>
  <si>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</si>
  <si>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</si>
  <si>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</si>
  <si>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</si>
  <si>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</si>
  <si>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</si>
  <si>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</si>
  <si>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</si>
  <si>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</si>
  <si>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</si>
  <si>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</si>
  <si>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</si>
  <si>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</si>
  <si>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</si>
  <si>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</si>
  <si>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</si>
  <si>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</si>
  <si>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</si>
  <si>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</si>
  <si>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</si>
  <si>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</si>
  <si>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</si>
  <si>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</si>
  <si>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</si>
  <si>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</si>
  <si>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</si>
  <si>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</si>
  <si>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</si>
  <si>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</si>
  <si>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</si>
  <si>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</si>
  <si>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</si>
  <si>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</si>
  <si>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</si>
  <si>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</si>
  <si>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</si>
  <si>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</si>
  <si>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</si>
  <si>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</si>
  <si>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</si>
  <si>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</si>
  <si>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</si>
  <si>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</si>
  <si>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</si>
  <si>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</si>
  <si>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</si>
  <si>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</si>
  <si>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</si>
  <si>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</si>
  <si>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</si>
  <si>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</si>
  <si>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</si>
  <si>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</si>
  <si>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</si>
  <si>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</si>
  <si>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</si>
  <si>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</si>
  <si>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</si>
  <si>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</si>
  <si>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</si>
  <si>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</si>
  <si>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</si>
  <si>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</si>
  <si>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</si>
  <si>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</si>
  <si>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</si>
  <si>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</si>
  <si>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</si>
  <si>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</si>
  <si>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</si>
  <si>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</si>
  <si>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</si>
  <si>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</si>
  <si>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</si>
  <si>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</si>
  <si>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</si>
  <si>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</si>
  <si>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</si>
  <si>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</si>
  <si>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</si>
  <si>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</si>
  <si>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</si>
  <si>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</si>
  <si>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</si>
  <si>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</si>
  <si>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</si>
  <si>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</si>
  <si>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</si>
  <si>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</si>
  <si>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</si>
  <si>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</si>
  <si>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</si>
  <si>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</si>
  <si>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</si>
  <si>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</si>
  <si>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</si>
  <si>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</si>
  <si>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</si>
  <si>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</si>
  <si>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</si>
  <si>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</si>
  <si>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</si>
  <si>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</si>
  <si>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</si>
  <si>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</si>
  <si>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</si>
  <si>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</si>
  <si>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</si>
  <si>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</si>
  <si>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</si>
  <si>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</si>
  <si>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</si>
  <si>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</si>
  <si>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</si>
  <si>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</si>
  <si>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</si>
  <si>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</si>
  <si>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</si>
  <si>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</si>
  <si>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</si>
  <si>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</si>
  <si>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</si>
  <si>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</si>
  <si>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</si>
  <si>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</si>
  <si>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</si>
  <si>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</si>
  <si>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</si>
  <si>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</si>
  <si>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</si>
  <si>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</si>
  <si>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</si>
  <si>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</si>
  <si>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</si>
  <si>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</si>
  <si>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</si>
  <si>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</si>
  <si>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</si>
  <si>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</si>
  <si>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</si>
  <si>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</si>
  <si>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</si>
  <si>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</si>
  <si>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</si>
  <si>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</si>
  <si>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</si>
  <si>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</si>
  <si>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</si>
  <si>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</si>
  <si>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</si>
  <si>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</si>
  <si>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</si>
  <si>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</si>
  <si>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</si>
  <si>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</si>
  <si>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</si>
  <si>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</si>
  <si>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</si>
  <si>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</si>
  <si>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</si>
  <si>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</si>
  <si>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</si>
  <si>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</si>
  <si>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</si>
  <si>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</si>
  <si>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</si>
  <si>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</si>
  <si>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</si>
  <si>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</si>
  <si>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</si>
  <si>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</si>
  <si>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</si>
  <si>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</si>
  <si>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</si>
  <si>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</si>
  <si>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</si>
  <si>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</si>
  <si>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</si>
  <si>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</si>
  <si>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</si>
  <si>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</si>
  <si>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</si>
  <si>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</si>
  <si>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</si>
  <si>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</si>
  <si>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</si>
  <si>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</si>
  <si>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</si>
  <si>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</si>
  <si>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</si>
  <si>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</si>
  <si>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</si>
  <si>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</si>
  <si>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</si>
  <si>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</si>
  <si>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</si>
  <si>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</si>
  <si>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</si>
  <si>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</si>
  <si>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</si>
  <si>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</si>
  <si>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</si>
  <si>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</si>
  <si>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</si>
  <si>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</si>
  <si>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</si>
  <si>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</si>
  <si>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</si>
  <si>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</si>
  <si>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</si>
  <si>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</si>
  <si>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</si>
  <si>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</si>
  <si>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</si>
  <si>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</si>
  <si>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</si>
  <si>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</si>
  <si>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</si>
  <si>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</si>
  <si>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</si>
  <si>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</si>
  <si>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</si>
  <si>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</si>
  <si>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</si>
  <si>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</si>
  <si>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</si>
  <si>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</si>
  <si>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</si>
  <si>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</si>
  <si>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</si>
  <si>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</si>
  <si>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</si>
  <si>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</si>
  <si>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</si>
  <si>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</si>
  <si>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</si>
  <si>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</si>
  <si>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</si>
  <si>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</si>
  <si>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</si>
  <si>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</si>
  <si>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</si>
  <si>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</si>
  <si>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</si>
  <si>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</si>
  <si>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</si>
  <si>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</si>
  <si>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</si>
  <si>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</si>
  <si>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</si>
  <si>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</si>
  <si>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</si>
  <si>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</si>
  <si>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</si>
  <si>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</si>
  <si>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</si>
  <si>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</si>
  <si>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</si>
  <si>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</si>
  <si>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</si>
  <si>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</si>
  <si>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</si>
  <si>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</si>
  <si>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</si>
  <si>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</si>
  <si>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</si>
  <si>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</si>
  <si>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</si>
  <si>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</si>
  <si>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</si>
  <si>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</si>
  <si>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</si>
  <si>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</si>
  <si>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</si>
  <si>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</si>
  <si>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</si>
  <si>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</si>
  <si>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</si>
  <si>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</si>
  <si>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</si>
  <si>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</si>
  <si>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</si>
  <si>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</si>
  <si>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</si>
  <si>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</si>
  <si>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</si>
  <si>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</si>
  <si>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</si>
  <si>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</si>
  <si>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</si>
  <si>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</si>
  <si>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</si>
  <si>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</si>
  <si>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</si>
  <si>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</si>
  <si>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</si>
  <si>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</si>
  <si>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</si>
  <si>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</si>
  <si>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</si>
  <si>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</si>
  <si>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</si>
  <si>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</si>
  <si>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</si>
  <si>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</si>
  <si>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</si>
  <si>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</si>
  <si>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</si>
  <si>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</si>
  <si>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</si>
  <si>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</si>
  <si>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</si>
  <si>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</si>
  <si>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</si>
  <si>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</si>
  <si>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</si>
  <si>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</si>
  <si>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</si>
  <si>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</si>
  <si>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</si>
  <si>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</si>
  <si>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</si>
  <si>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</si>
  <si>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</si>
  <si>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</si>
  <si>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</si>
  <si>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</si>
  <si>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</si>
  <si>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</si>
  <si>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</si>
  <si>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</si>
  <si>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</si>
  <si>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</si>
  <si>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</si>
  <si>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</si>
  <si>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</si>
  <si>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</si>
  <si>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</si>
  <si>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</si>
  <si>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</si>
  <si>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</si>
  <si>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</si>
  <si>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</si>
  <si>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</si>
  <si>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</si>
  <si>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</si>
  <si>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</si>
  <si>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</si>
  <si>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</si>
  <si>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</si>
  <si>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</si>
  <si>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</si>
  <si>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</si>
  <si>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</si>
  <si>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</si>
  <si>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</si>
  <si>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</si>
  <si>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</si>
  <si>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</si>
  <si>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</si>
  <si>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</si>
  <si>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</si>
  <si>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</si>
  <si>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</si>
  <si>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</si>
  <si>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</si>
  <si>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</si>
  <si>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</si>
  <si>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</si>
  <si>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</si>
  <si>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</si>
  <si>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</si>
  <si>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</si>
  <si>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</si>
  <si>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</si>
  <si>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</si>
  <si>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</si>
  <si>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</si>
  <si>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</si>
  <si>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</si>
  <si>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</si>
  <si>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</si>
  <si>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</si>
  <si>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</si>
  <si>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</si>
  <si>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</si>
  <si>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</si>
  <si>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</si>
  <si>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</si>
  <si>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</si>
  <si>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</si>
  <si>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</si>
  <si>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</si>
  <si>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</si>
  <si>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</si>
  <si>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</si>
  <si>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</si>
  <si>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</si>
  <si>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</si>
  <si>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</si>
  <si>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</si>
  <si>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</si>
  <si>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</si>
  <si>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</si>
  <si>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</si>
  <si>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</si>
  <si>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</si>
  <si>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</si>
  <si>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</si>
  <si>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</si>
  <si>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</si>
  <si>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</si>
  <si>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</si>
  <si>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</si>
  <si>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</si>
  <si>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</si>
  <si>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</si>
  <si>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</si>
  <si>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</si>
  <si>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</si>
  <si>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</si>
  <si>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</si>
  <si>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</si>
  <si>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</si>
  <si>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</si>
  <si>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</si>
  <si>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</si>
  <si>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</si>
  <si>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</si>
  <si>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</si>
  <si>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</si>
  <si>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</si>
  <si>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</si>
  <si>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</si>
  <si>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</si>
  <si>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</si>
  <si>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</si>
  <si>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</si>
  <si>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</si>
  <si>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</si>
  <si>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</si>
  <si>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</si>
  <si>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</si>
  <si>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</si>
  <si>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</si>
  <si>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</si>
  <si>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</si>
  <si>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</si>
  <si>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</si>
  <si>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</si>
  <si>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</si>
  <si>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</si>
  <si>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</si>
  <si>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</si>
  <si>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</si>
  <si>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</si>
  <si>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</si>
  <si>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</si>
  <si>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</si>
  <si>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</si>
  <si>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</si>
  <si>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</si>
  <si>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</si>
  <si>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</si>
  <si>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</si>
  <si>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</si>
  <si>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</si>
  <si>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</si>
  <si>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</si>
  <si>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</si>
  <si>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</si>
  <si>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</si>
  <si>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</si>
  <si>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</si>
  <si>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</si>
  <si>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</si>
  <si>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</si>
  <si>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</si>
  <si>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</si>
  <si>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</si>
  <si>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</si>
  <si>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</si>
  <si>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</si>
  <si>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</si>
  <si>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</si>
  <si>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</si>
  <si>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</si>
  <si>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</si>
  <si>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</si>
  <si>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</si>
  <si>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</si>
  <si>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</si>
  <si>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</si>
  <si>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</si>
  <si>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</si>
  <si>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</si>
  <si>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</si>
  <si>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</si>
  <si>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</si>
  <si>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</si>
  <si>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</si>
  <si>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</si>
  <si>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</si>
  <si>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</si>
  <si>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</si>
  <si>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</si>
  <si>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</si>
  <si>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</si>
  <si>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</si>
  <si>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</si>
  <si>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</si>
  <si>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</si>
  <si>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</si>
  <si>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</si>
  <si>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</si>
  <si>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</si>
  <si>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</si>
  <si>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</si>
  <si>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</si>
  <si>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</si>
  <si>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</si>
  <si>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</si>
  <si>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</si>
  <si>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</si>
  <si>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</si>
  <si>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</si>
  <si>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</si>
  <si>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</si>
  <si>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</si>
  <si>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</si>
  <si>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</si>
  <si>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</si>
  <si>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</si>
  <si>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</si>
  <si>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</si>
  <si>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</si>
  <si>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</si>
  <si>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</si>
  <si>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</si>
  <si>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</si>
  <si>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</si>
  <si>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</si>
  <si>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</si>
  <si>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</si>
  <si>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</si>
  <si>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</si>
  <si>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</si>
  <si>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</si>
  <si>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</si>
  <si>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</si>
  <si>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</si>
  <si>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</si>
  <si>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</si>
  <si>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</si>
  <si>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</si>
  <si>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</si>
  <si>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</si>
  <si>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</si>
  <si>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</si>
  <si>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</si>
  <si>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</si>
  <si>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</si>
  <si>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</si>
  <si>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</si>
  <si>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</si>
  <si>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</si>
  <si>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</si>
  <si>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</si>
  <si>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</si>
  <si>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</si>
  <si>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</si>
  <si>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</si>
  <si>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</si>
  <si>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</si>
  <si>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</si>
  <si>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</si>
  <si>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</si>
  <si>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</si>
  <si>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</si>
  <si>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</si>
  <si>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</si>
  <si>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</si>
  <si>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</si>
  <si>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</si>
  <si>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</si>
  <si>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</si>
  <si>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</si>
  <si>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</si>
  <si>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</si>
  <si>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</si>
  <si>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</si>
  <si>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</si>
  <si>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</si>
  <si>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</si>
  <si>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</si>
  <si>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</si>
  <si>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</si>
  <si>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</si>
  <si>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</si>
  <si>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</si>
  <si>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</si>
  <si>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</si>
  <si>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</si>
  <si>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</si>
  <si>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</si>
  <si>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</si>
  <si>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</si>
  <si>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</si>
  <si>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</si>
  <si>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</si>
  <si>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</si>
  <si>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</si>
  <si>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</si>
  <si>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</si>
  <si>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</si>
  <si>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</si>
  <si>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</si>
  <si>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</si>
  <si>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</si>
  <si>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</si>
  <si>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</si>
  <si>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</si>
  <si>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</si>
  <si>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</si>
  <si>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</si>
  <si>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</si>
  <si>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</si>
  <si>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</si>
  <si>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</si>
  <si>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</si>
  <si>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</si>
  <si>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</si>
  <si>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</si>
  <si>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</si>
  <si>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</si>
  <si>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</si>
  <si>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</si>
  <si>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</si>
  <si>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</si>
  <si>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</si>
  <si>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</si>
  <si>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</si>
  <si>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</si>
  <si>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</si>
  <si>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</si>
  <si>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</si>
  <si>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</si>
  <si>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</si>
  <si>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</si>
  <si>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</si>
  <si>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</si>
  <si>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</si>
  <si>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</si>
  <si>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</si>
  <si>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</si>
  <si>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</si>
  <si>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</si>
  <si>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</si>
  <si>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</si>
  <si>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</si>
  <si>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</si>
  <si>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</si>
  <si>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</si>
  <si>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</si>
  <si>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</si>
  <si>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</si>
  <si>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</si>
  <si>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</si>
  <si>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</si>
  <si>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</si>
  <si>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</si>
  <si>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</si>
  <si>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</si>
  <si>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</si>
  <si>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</si>
  <si>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</si>
  <si>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</si>
  <si>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</si>
  <si>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</si>
  <si>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</si>
  <si>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</si>
  <si>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</si>
  <si>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</si>
  <si>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</si>
  <si>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</si>
  <si>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</si>
  <si>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</si>
  <si>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</si>
  <si>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</si>
  <si>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</si>
  <si>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</si>
  <si>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</si>
  <si>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</si>
  <si>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</si>
  <si>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</si>
  <si>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</si>
  <si>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</si>
  <si>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</si>
  <si>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</si>
  <si>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</si>
  <si>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</si>
  <si>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</si>
  <si>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</si>
  <si>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</si>
  <si>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</si>
  <si>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</si>
  <si>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</si>
  <si>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</si>
  <si>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</si>
  <si>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</si>
  <si>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</si>
  <si>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</si>
  <si>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</si>
  <si>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</si>
  <si>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</si>
  <si>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</si>
  <si>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</si>
  <si>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</si>
  <si>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</si>
  <si>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</si>
  <si>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</si>
  <si>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</si>
  <si>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</si>
  <si>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</si>
  <si>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</si>
  <si>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</si>
  <si>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</si>
  <si>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</si>
  <si>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</si>
  <si>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</si>
  <si>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</si>
  <si>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</si>
  <si>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</si>
  <si>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</si>
  <si>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</si>
  <si>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</si>
  <si>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</si>
  <si>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</si>
  <si>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</si>
  <si>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</si>
  <si>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</si>
  <si>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</si>
  <si>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</si>
  <si>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</si>
  <si>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</si>
  <si>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</si>
  <si>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</si>
  <si>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</si>
  <si>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</si>
  <si>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</si>
  <si>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</si>
  <si>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</si>
  <si>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</si>
  <si>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</si>
  <si>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</si>
  <si>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</si>
  <si>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</si>
  <si>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</si>
  <si>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</si>
  <si>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</si>
  <si>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</si>
  <si>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</si>
  <si>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</si>
  <si>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</si>
  <si>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</si>
  <si>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</si>
  <si>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</si>
  <si>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</si>
  <si>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</si>
  <si>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</si>
  <si>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</si>
  <si>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</si>
  <si>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</si>
  <si>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</si>
  <si>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</si>
  <si>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</si>
  <si>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</si>
  <si>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</si>
  <si>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</si>
  <si>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</si>
  <si>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</si>
  <si>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</si>
  <si>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</si>
  <si>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</si>
  <si>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</si>
  <si>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</si>
  <si>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</si>
  <si>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</si>
  <si>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</si>
  <si>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</si>
  <si>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</si>
  <si>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</si>
  <si>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</si>
  <si>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</si>
  <si>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</si>
  <si>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</si>
  <si>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</si>
  <si>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</si>
  <si>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</si>
  <si>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</si>
  <si>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</si>
  <si>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</si>
  <si>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</si>
  <si>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</si>
  <si>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</si>
  <si>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</si>
  <si>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</si>
  <si>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</si>
  <si>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</si>
  <si>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</si>
  <si>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</si>
  <si>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</si>
  <si>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</si>
  <si>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</si>
  <si>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</si>
  <si>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</si>
  <si>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</si>
  <si>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</si>
  <si>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</si>
  <si>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</si>
  <si>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</si>
  <si>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</si>
  <si>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</si>
  <si>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</si>
  <si>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</si>
  <si>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</si>
  <si>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</si>
  <si>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</si>
  <si>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</si>
  <si>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</si>
  <si>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</si>
  <si>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</si>
  <si>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</si>
  <si>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</si>
  <si>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</si>
  <si>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</si>
  <si>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</si>
  <si>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</si>
  <si>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</si>
  <si>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</si>
  <si>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</si>
  <si>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</si>
  <si>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</si>
  <si>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</si>
  <si>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</si>
  <si>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</si>
  <si>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</si>
  <si>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</si>
  <si>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</si>
  <si>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</si>
  <si>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</si>
  <si>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</si>
  <si>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</si>
  <si>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</si>
  <si>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</si>
  <si>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</si>
  <si>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</si>
  <si>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</si>
  <si>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</si>
  <si>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</si>
  <si>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</si>
  <si>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</si>
  <si>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</si>
  <si>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</si>
  <si>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</si>
  <si>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</si>
  <si>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</si>
  <si>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</si>
  <si>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</si>
  <si>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</si>
  <si>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</si>
  <si>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</si>
  <si>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</si>
  <si>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</si>
  <si>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</si>
  <si>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</si>
  <si>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</si>
  <si>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</si>
  <si>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</si>
  <si>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</si>
  <si>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</si>
  <si>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</si>
  <si>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</si>
  <si>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</si>
  <si>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</si>
  <si>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</si>
  <si>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</si>
  <si>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</si>
  <si>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</si>
  <si>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</si>
  <si>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</si>
  <si>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</si>
  <si>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</si>
  <si>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</si>
  <si>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</si>
  <si>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</si>
  <si>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</si>
  <si>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</si>
  <si>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</si>
  <si>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</si>
  <si>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</si>
  <si>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</si>
  <si>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</si>
  <si>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</si>
  <si>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</si>
  <si>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</si>
  <si>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</si>
  <si>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</si>
  <si>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</si>
  <si>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</si>
  <si>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</si>
  <si>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</si>
  <si>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</si>
  <si>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</si>
  <si>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</si>
  <si>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</si>
  <si>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</si>
  <si>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</si>
  <si>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</si>
  <si>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</si>
  <si>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</si>
  <si>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</si>
  <si>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</si>
  <si>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</si>
  <si>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</si>
  <si>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</si>
  <si>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</si>
  <si>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</si>
  <si>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</si>
  <si>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</si>
  <si>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</si>
  <si>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</si>
  <si>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</si>
  <si>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</si>
  <si>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</si>
  <si>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</si>
  <si>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</si>
  <si>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</si>
  <si>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</si>
  <si>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</si>
  <si>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</si>
  <si>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</si>
  <si>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</si>
  <si>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</si>
  <si>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</si>
  <si>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</si>
  <si>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</si>
  <si>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</si>
  <si>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</si>
  <si>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</si>
  <si>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</si>
  <si>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</si>
  <si>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</si>
  <si>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</si>
  <si>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</si>
  <si>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</si>
  <si>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</si>
  <si>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</si>
  <si>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</si>
  <si>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</si>
  <si>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</si>
  <si>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</si>
  <si>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</si>
  <si>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</si>
  <si>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</si>
  <si>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</si>
  <si>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</si>
  <si>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</si>
  <si>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</si>
  <si>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</si>
  <si>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</si>
  <si>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</si>
  <si>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</si>
  <si>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</si>
  <si>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</si>
  <si>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</si>
  <si>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</si>
  <si>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</si>
  <si>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</si>
  <si>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</si>
  <si>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</si>
  <si>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</si>
  <si>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</si>
  <si>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</si>
  <si>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</si>
  <si>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</si>
  <si>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</si>
  <si>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</si>
  <si>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</si>
  <si>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</si>
  <si>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</si>
  <si>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</si>
  <si>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</si>
  <si>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</si>
  <si>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</si>
  <si>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</si>
  <si>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</si>
  <si>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</si>
  <si>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</si>
  <si>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</si>
  <si>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</si>
  <si>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</si>
  <si>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</si>
  <si>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</si>
  <si>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</si>
  <si>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</si>
  <si>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</si>
  <si>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</si>
  <si>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</si>
  <si>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</si>
  <si>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</si>
  <si>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</si>
  <si>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</si>
  <si>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</si>
  <si>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</si>
  <si>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</si>
  <si>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</si>
  <si>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</si>
  <si>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</si>
  <si>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</si>
  <si>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</si>
  <si>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</si>
  <si>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</si>
  <si>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</si>
  <si>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</si>
  <si>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</si>
  <si>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</si>
  <si>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</si>
  <si>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</si>
  <si>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</si>
  <si>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</si>
  <si>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</si>
  <si>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</si>
  <si>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</si>
  <si>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</si>
  <si>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</si>
  <si>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</si>
  <si>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</si>
  <si>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</si>
  <si>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</si>
  <si>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</si>
  <si>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</si>
  <si>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</si>
  <si>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</si>
  <si>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</si>
  <si>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</si>
  <si>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</si>
  <si>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</si>
  <si>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</si>
  <si>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</si>
  <si>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</si>
  <si>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</si>
  <si>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</si>
  <si>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</si>
  <si>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</si>
  <si>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</si>
  <si>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</si>
  <si>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</si>
  <si>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</si>
  <si>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</si>
  <si>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</si>
  <si>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</si>
  <si>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</si>
  <si>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</si>
  <si>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</si>
  <si>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</si>
  <si>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</si>
  <si>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</si>
  <si>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</si>
  <si>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</si>
  <si>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</si>
  <si>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</si>
  <si>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</si>
  <si>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</si>
  <si>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</si>
  <si>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</si>
  <si>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</si>
  <si>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</si>
  <si>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</si>
  <si>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</si>
  <si>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</si>
  <si>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</si>
  <si>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</si>
  <si>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</si>
  <si>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</si>
  <si>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</si>
  <si>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</si>
  <si>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</si>
  <si>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</si>
  <si>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</si>
  <si>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</si>
  <si>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</si>
  <si>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</si>
  <si>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</si>
  <si>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</si>
  <si>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</si>
  <si>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</si>
  <si>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</si>
  <si>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</si>
  <si>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</si>
  <si>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</si>
  <si>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</si>
  <si>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</si>
  <si>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</si>
  <si>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</si>
  <si>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</si>
  <si>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</si>
  <si>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</si>
  <si>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</si>
  <si>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</si>
  <si>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</si>
  <si>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</si>
  <si>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</si>
  <si>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</si>
  <si>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</si>
  <si>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</si>
  <si>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</si>
  <si>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</si>
  <si>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</si>
  <si>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</si>
  <si>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</si>
  <si>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</si>
  <si>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</si>
  <si>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</si>
  <si>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</si>
  <si>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</si>
  <si>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</si>
  <si>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</si>
  <si>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</si>
  <si>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</si>
  <si>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</si>
  <si>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</si>
  <si>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</si>
  <si>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</si>
  <si>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</si>
  <si>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</si>
  <si>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</si>
  <si>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</si>
  <si>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</si>
  <si>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</si>
  <si>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</si>
  <si>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</si>
  <si>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</si>
  <si>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</si>
  <si>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</si>
  <si>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</si>
  <si>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</si>
  <si>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</si>
  <si>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</si>
  <si>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</si>
  <si>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</si>
  <si>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</si>
  <si>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</si>
  <si>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</si>
  <si>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</si>
  <si>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</si>
  <si>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</si>
  <si>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</si>
  <si>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</si>
  <si>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</si>
  <si>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</si>
  <si>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</si>
  <si>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</si>
  <si>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</si>
  <si>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</si>
  <si>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</si>
  <si>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</si>
  <si>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</si>
  <si>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</si>
  <si>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</si>
  <si>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</si>
  <si>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</si>
  <si>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</si>
  <si>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</si>
  <si>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</si>
  <si>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</si>
  <si>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</si>
  <si>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</si>
  <si>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</si>
  <si>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</si>
  <si>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</si>
  <si>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</si>
  <si>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</si>
  <si>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</si>
  <si>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</si>
  <si>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</si>
  <si>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</si>
  <si>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</si>
  <si>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</si>
  <si>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</si>
  <si>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</si>
  <si>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</si>
  <si>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</si>
  <si>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</si>
  <si>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</si>
  <si>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</si>
  <si>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</si>
  <si>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</si>
  <si>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</si>
  <si>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</si>
  <si>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</si>
  <si>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</si>
  <si>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</si>
  <si>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</si>
  <si>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</si>
  <si>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</si>
  <si>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</si>
  <si>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</si>
  <si>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</si>
  <si>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</si>
  <si>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</si>
  <si>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</si>
  <si>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</si>
  <si>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</si>
  <si>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</si>
  <si>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</si>
  <si>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</si>
  <si>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</si>
  <si>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</si>
  <si>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</si>
  <si>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</si>
  <si>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</si>
  <si>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</si>
  <si>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</si>
  <si>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</si>
  <si>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</si>
  <si>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</si>
  <si>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</si>
  <si>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</si>
  <si>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</si>
  <si>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</si>
  <si>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</si>
  <si>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</si>
  <si>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</si>
  <si>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</si>
  <si>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</si>
  <si>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</si>
  <si>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</si>
  <si>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</si>
  <si>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</si>
  <si>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</si>
  <si>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</si>
  <si>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</si>
  <si>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</si>
  <si>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</si>
  <si>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</si>
  <si>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</si>
  <si>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</si>
  <si>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</si>
  <si>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</si>
  <si>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</si>
  <si>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</si>
  <si>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</si>
  <si>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</si>
  <si>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</si>
  <si>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</si>
  <si>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</si>
  <si>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</si>
  <si>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</si>
  <si>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</si>
  <si>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</si>
  <si>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</si>
  <si>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</si>
  <si>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</si>
  <si>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</si>
  <si>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</si>
  <si>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</si>
  <si>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</si>
  <si>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</si>
  <si>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</si>
  <si>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</si>
  <si>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</si>
  <si>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</si>
  <si>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</si>
  <si>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</si>
  <si>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</si>
  <si>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</si>
  <si>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</si>
  <si>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</si>
  <si>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</si>
  <si>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</si>
  <si>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</si>
  <si>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</si>
  <si>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</si>
  <si>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</si>
  <si>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</si>
  <si>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</si>
  <si>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</si>
  <si>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</si>
  <si>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</si>
  <si>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</si>
  <si>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</si>
  <si>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</si>
  <si>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</si>
  <si>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</si>
  <si>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</si>
  <si>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</si>
  <si>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</si>
  <si>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</si>
  <si>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</si>
  <si>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</si>
  <si>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</si>
  <si>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</si>
  <si>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</si>
  <si>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</si>
  <si>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</si>
  <si>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</si>
  <si>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</si>
  <si>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</si>
  <si>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</si>
  <si>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</si>
  <si>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</si>
  <si>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</si>
  <si>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</si>
  <si>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</si>
  <si>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</si>
  <si>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</si>
  <si>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</si>
  <si>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</si>
  <si>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</si>
  <si>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</si>
  <si>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</si>
  <si>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</si>
  <si>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</si>
  <si>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</si>
  <si>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</si>
  <si>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</si>
  <si>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</si>
  <si>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</si>
  <si>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</si>
  <si>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</si>
  <si>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</si>
  <si>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</si>
  <si>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</si>
  <si>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</si>
  <si>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</si>
  <si>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</si>
  <si>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</si>
  <si>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</si>
  <si>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</si>
  <si>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</si>
  <si>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</si>
  <si>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</si>
  <si>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</si>
  <si>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</si>
  <si>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</si>
  <si>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</si>
  <si>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</si>
  <si>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</si>
  <si>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</si>
  <si>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</si>
  <si>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</si>
  <si>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</si>
  <si>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</si>
  <si>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</si>
  <si>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</si>
  <si>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</si>
  <si>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</si>
  <si>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</si>
  <si>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</si>
  <si>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</si>
  <si>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</si>
  <si>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</si>
  <si>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</si>
  <si>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</si>
  <si>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</si>
  <si>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</si>
  <si>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</si>
  <si>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</si>
  <si>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</si>
  <si>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</si>
  <si>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</si>
  <si>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</si>
  <si>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</si>
  <si>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</si>
  <si>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</si>
  <si>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</si>
  <si>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</si>
  <si>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</si>
  <si>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</si>
  <si>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</si>
  <si>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</si>
  <si>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</si>
  <si>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</si>
  <si>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</si>
  <si>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</si>
  <si>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</si>
  <si>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</si>
  <si>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</si>
  <si>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</si>
  <si>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</si>
  <si>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</si>
  <si>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</si>
  <si>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</si>
  <si>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</si>
  <si>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</si>
  <si>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</si>
  <si>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</si>
  <si>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</si>
  <si>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</si>
  <si>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</si>
  <si>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</si>
  <si>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</si>
  <si>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</si>
  <si>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</si>
  <si>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</si>
  <si>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</si>
  <si>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</si>
  <si>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</si>
  <si>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</si>
  <si>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</si>
  <si>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</si>
  <si>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</si>
  <si>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</si>
  <si>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</si>
  <si>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</si>
  <si>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</si>
  <si>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</si>
  <si>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</si>
  <si>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</si>
  <si>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</si>
  <si>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</si>
  <si>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</si>
  <si>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</si>
  <si>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</si>
  <si>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</si>
  <si>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</si>
  <si>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</si>
  <si>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</si>
  <si>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</si>
  <si>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</si>
  <si>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</si>
  <si>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</si>
  <si>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</si>
  <si>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</si>
  <si>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</si>
  <si>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</si>
  <si>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</si>
  <si>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</si>
  <si>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</si>
  <si>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</si>
  <si>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</si>
  <si>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</si>
  <si>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</si>
  <si>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</si>
  <si>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</si>
  <si>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</si>
  <si>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</si>
  <si>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</si>
  <si>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</si>
  <si>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</si>
  <si>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</si>
  <si>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</si>
  <si>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</si>
  <si>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</si>
  <si>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</si>
  <si>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</si>
  <si>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</si>
  <si>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</si>
  <si>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</si>
  <si>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</si>
  <si>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</si>
  <si>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</si>
  <si>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</si>
  <si>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</si>
  <si>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</si>
  <si>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</si>
  <si>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</si>
  <si>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</si>
  <si>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</si>
  <si>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</si>
  <si>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</si>
  <si>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</si>
  <si>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</si>
  <si>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</si>
  <si>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</si>
  <si>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</si>
  <si>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</si>
  <si>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</si>
  <si>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</si>
  <si>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</si>
  <si>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</si>
  <si>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</si>
  <si>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</si>
  <si>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</si>
  <si>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</si>
  <si>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</si>
  <si>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</si>
  <si>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</si>
  <si>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</si>
  <si>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</si>
  <si>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</si>
  <si>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</si>
  <si>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</si>
  <si>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</si>
  <si>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</si>
  <si>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</si>
  <si>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</si>
  <si>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</si>
  <si>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</si>
  <si>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</si>
  <si>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</si>
  <si>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</si>
  <si>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</si>
  <si>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</si>
  <si>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</si>
  <si>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</si>
  <si>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</si>
  <si>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</si>
  <si>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</si>
  <si>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</si>
  <si>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</si>
  <si>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</si>
  <si>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</si>
  <si>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</si>
  <si>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</si>
  <si>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</si>
  <si>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</si>
  <si>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</si>
  <si>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</si>
  <si>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</si>
  <si>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</si>
  <si>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</si>
  <si>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</si>
  <si>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</si>
  <si>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</si>
  <si>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</si>
  <si>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</si>
  <si>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</si>
  <si>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</si>
  <si>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</si>
  <si>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</si>
  <si>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</si>
  <si>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</si>
  <si>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</si>
  <si>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</si>
  <si>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</si>
  <si>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</si>
  <si>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</si>
  <si>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</si>
  <si>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</si>
  <si>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</si>
  <si>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</si>
  <si>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</si>
  <si>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</si>
  <si>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</si>
  <si>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</si>
  <si>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</si>
  <si>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</si>
  <si>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</si>
  <si>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</si>
  <si>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</si>
  <si>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</si>
  <si>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</si>
  <si>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</si>
  <si>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</si>
  <si>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</si>
  <si>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</si>
  <si>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</si>
  <si>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</si>
  <si>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</si>
  <si>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</si>
  <si>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</si>
  <si>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</si>
  <si>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</si>
  <si>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</si>
  <si>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</si>
  <si>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</si>
  <si>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</si>
  <si>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</si>
  <si>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</si>
  <si>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</si>
  <si>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</si>
  <si>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</si>
  <si>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</si>
  <si>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</si>
  <si>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</si>
  <si>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</si>
  <si>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</si>
  <si>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</si>
  <si>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</si>
  <si>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</si>
  <si>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</si>
  <si>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</si>
  <si>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</si>
  <si>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</si>
  <si>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</si>
  <si>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</si>
  <si>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</si>
  <si>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</si>
  <si>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</si>
  <si>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</si>
  <si>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</si>
  <si>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</si>
  <si>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</si>
  <si>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</si>
  <si>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</si>
  <si>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</si>
  <si>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</si>
  <si>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</si>
  <si>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</si>
  <si>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</si>
  <si>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</si>
  <si>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</si>
  <si>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</si>
  <si>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</si>
  <si>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</si>
  <si>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</si>
  <si>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</si>
  <si>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</si>
  <si>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</si>
  <si>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</si>
  <si>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</si>
  <si>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</si>
  <si>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</si>
  <si>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</si>
  <si>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</si>
  <si>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</si>
  <si>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</si>
  <si>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</si>
  <si>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</si>
  <si>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</si>
  <si>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</si>
  <si>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</si>
  <si>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</si>
  <si>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</si>
  <si>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</si>
  <si>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</si>
  <si>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</si>
  <si>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</si>
  <si>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</si>
  <si>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</si>
  <si>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</si>
  <si>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</si>
  <si>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</si>
  <si>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</si>
  <si>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</si>
  <si>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</si>
  <si>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</si>
  <si>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</si>
  <si>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</si>
  <si>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</si>
  <si>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</si>
  <si>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</si>
  <si>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</si>
  <si>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</si>
  <si>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</si>
  <si>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</si>
  <si>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</si>
  <si>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</si>
  <si>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</si>
  <si>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</si>
  <si>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</si>
  <si>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</si>
  <si>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</si>
  <si>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</si>
  <si>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</si>
  <si>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</si>
  <si>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</si>
  <si>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</si>
  <si>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</si>
  <si>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</si>
  <si>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</si>
  <si>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</si>
  <si>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</si>
  <si>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</si>
  <si>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</si>
  <si>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</si>
  <si>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</si>
  <si>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</si>
  <si>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</si>
  <si>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</si>
  <si>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</si>
  <si>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</si>
  <si>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</si>
  <si>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</si>
  <si>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</si>
  <si>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</si>
  <si>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</si>
  <si>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</si>
  <si>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</si>
  <si>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</si>
  <si>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</si>
  <si>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</si>
  <si>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</si>
  <si>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</si>
  <si>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</si>
  <si>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</si>
  <si>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</si>
  <si>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</si>
  <si>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</si>
  <si>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</si>
  <si>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</si>
  <si>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</si>
  <si>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</si>
  <si>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</si>
  <si>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</si>
  <si>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</si>
  <si>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</si>
  <si>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</si>
  <si>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</si>
  <si>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</si>
  <si>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</si>
  <si>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</si>
  <si>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</si>
  <si>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</si>
  <si>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</si>
  <si>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</si>
  <si>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</si>
  <si>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</si>
  <si>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</si>
  <si>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</si>
  <si>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</si>
  <si>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</si>
  <si>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</si>
  <si>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</si>
  <si>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</si>
  <si>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</si>
  <si>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</si>
  <si>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</si>
  <si>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</si>
  <si>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</si>
  <si>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</si>
  <si>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</si>
  <si>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</si>
  <si>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</si>
  <si>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</si>
  <si>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</si>
  <si>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</si>
  <si>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</si>
  <si>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</si>
  <si>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</si>
  <si>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</si>
  <si>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</si>
  <si>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</si>
  <si>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</si>
  <si>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</si>
  <si>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</si>
  <si>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</si>
  <si>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</si>
  <si>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</si>
  <si>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</si>
  <si>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</si>
  <si>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</si>
  <si>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</si>
  <si>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</si>
  <si>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</si>
  <si>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</si>
  <si>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</si>
  <si>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</si>
  <si>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</si>
  <si>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</si>
  <si>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</si>
  <si>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</si>
  <si>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</si>
  <si>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</si>
  <si>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</si>
  <si>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</si>
  <si>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</si>
  <si>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</si>
  <si>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</si>
  <si>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</si>
  <si>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</si>
  <si>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</si>
  <si>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</si>
  <si>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</si>
  <si>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</si>
  <si>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</si>
  <si>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</si>
  <si>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</si>
  <si>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</si>
  <si>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</si>
  <si>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</si>
  <si>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</si>
  <si>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</si>
  <si>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</si>
  <si>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</si>
  <si>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</si>
  <si>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</si>
  <si>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</si>
  <si>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</si>
  <si>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</si>
  <si>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</si>
  <si>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</si>
  <si>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</si>
  <si>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</si>
  <si>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</si>
  <si>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</si>
  <si>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</si>
  <si>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</si>
  <si>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</si>
  <si>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</si>
  <si>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</si>
  <si>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</si>
  <si>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</si>
  <si>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</si>
  <si>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</si>
  <si>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</si>
  <si>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</si>
  <si>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</si>
  <si>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</si>
  <si>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</si>
  <si>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</si>
  <si>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</si>
  <si>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</si>
  <si>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</si>
  <si>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</si>
  <si>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</si>
  <si>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</si>
  <si>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</si>
  <si>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</si>
  <si>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</si>
  <si>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</si>
  <si>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</si>
  <si>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</si>
  <si>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</si>
  <si>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</si>
  <si>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</si>
  <si>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</si>
  <si>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</si>
  <si>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</si>
  <si>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</si>
  <si>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</si>
  <si>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</si>
  <si>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</si>
  <si>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</si>
  <si>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</si>
  <si>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</si>
  <si>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</si>
  <si>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</si>
  <si>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</si>
  <si>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</si>
  <si>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</si>
  <si>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</si>
  <si>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</si>
  <si>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</si>
  <si>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</si>
  <si>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</si>
  <si>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</si>
  <si>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</si>
  <si>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</si>
  <si>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</si>
  <si>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</si>
  <si>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</si>
  <si>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</si>
  <si>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</si>
  <si>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</si>
  <si>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</si>
  <si>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</si>
  <si>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</si>
  <si>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</si>
  <si>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</si>
  <si>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</si>
  <si>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</si>
  <si>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</si>
  <si>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</si>
  <si>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</si>
  <si>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</si>
  <si>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</si>
  <si>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</si>
  <si>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</si>
  <si>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</si>
  <si>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</si>
  <si>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</si>
  <si>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</si>
  <si>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</si>
  <si>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</si>
  <si>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</si>
  <si>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</si>
  <si>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</si>
  <si>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</si>
  <si>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</si>
  <si>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</si>
  <si>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</si>
  <si>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</si>
  <si>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</si>
  <si>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</si>
  <si>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</si>
  <si>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</si>
  <si>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</si>
  <si>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</si>
  <si>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</si>
  <si>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</si>
  <si>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</si>
  <si>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</si>
  <si>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</si>
  <si>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</si>
  <si>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</si>
  <si>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</si>
  <si>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</si>
  <si>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</si>
  <si>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</si>
  <si>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</si>
  <si>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</si>
  <si>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</si>
  <si>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</si>
  <si>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</si>
  <si>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</si>
  <si>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</si>
  <si>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</si>
  <si>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</si>
  <si>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</si>
  <si>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</si>
  <si>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</si>
  <si>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</si>
  <si>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</si>
  <si>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</si>
  <si>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</si>
  <si>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</si>
  <si>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</si>
  <si>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</si>
  <si>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</si>
  <si>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</si>
  <si>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</si>
  <si>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</si>
  <si>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</si>
  <si>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</si>
  <si>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</si>
  <si>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</si>
  <si>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</si>
  <si>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</si>
  <si>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</si>
  <si>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</si>
  <si>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</si>
  <si>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</si>
  <si>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</si>
  <si>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</si>
  <si>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</si>
  <si>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</si>
  <si>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</si>
  <si>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</si>
  <si>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</si>
  <si>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</si>
  <si>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</si>
  <si>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</si>
  <si>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</si>
  <si>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</si>
  <si>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</si>
  <si>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</si>
  <si>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</si>
  <si>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</si>
  <si>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</si>
  <si>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</si>
  <si>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</si>
  <si>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</si>
  <si>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</si>
  <si>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</si>
  <si>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</si>
  <si>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</si>
  <si>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</si>
  <si>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</si>
  <si>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</si>
  <si>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</si>
  <si>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</si>
  <si>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</si>
  <si>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</si>
  <si>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</si>
  <si>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</si>
  <si>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</si>
  <si>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</si>
  <si>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</si>
  <si>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</si>
  <si>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</si>
  <si>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</si>
  <si>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</si>
  <si>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</si>
  <si>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</si>
  <si>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</si>
  <si>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</si>
  <si>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</si>
  <si>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</si>
  <si>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</si>
  <si>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</si>
  <si>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</si>
  <si>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</si>
  <si>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</si>
  <si>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</si>
  <si>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</si>
  <si>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</si>
  <si>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</si>
  <si>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</si>
  <si>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</si>
  <si>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</si>
  <si>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</si>
  <si>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</si>
  <si>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</si>
  <si>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</si>
  <si>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</si>
  <si>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</si>
  <si>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</si>
  <si>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</si>
  <si>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</si>
  <si>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</si>
  <si>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</si>
  <si>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</si>
  <si>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</si>
  <si>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</si>
  <si>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</si>
  <si>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</si>
  <si>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</si>
  <si>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</si>
  <si>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</si>
  <si>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</si>
  <si>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</si>
  <si>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</si>
  <si>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</si>
  <si>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</si>
  <si>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</si>
  <si>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</si>
  <si>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</si>
  <si>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</si>
  <si>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</si>
  <si>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</si>
  <si>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</si>
  <si>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</si>
  <si>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</si>
  <si>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</si>
  <si>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</si>
  <si>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</si>
  <si>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</si>
  <si>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</si>
  <si>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</si>
  <si>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</si>
  <si>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</si>
  <si>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</si>
  <si>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</si>
  <si>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</si>
  <si>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</si>
  <si>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</si>
  <si>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</si>
  <si>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</si>
  <si>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</si>
  <si>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</si>
  <si>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</si>
  <si>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</si>
  <si>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</si>
  <si>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</si>
  <si>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</si>
  <si>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</si>
  <si>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</si>
  <si>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</si>
  <si>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</si>
  <si>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</si>
  <si>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</si>
  <si>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</si>
  <si>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</si>
  <si>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</si>
  <si>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</si>
  <si>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</si>
  <si>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</si>
  <si>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</si>
  <si>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</si>
  <si>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</si>
  <si>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</si>
  <si>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</si>
  <si>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</si>
  <si>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</si>
  <si>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</si>
  <si>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</si>
  <si>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</si>
  <si>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</si>
  <si>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</si>
  <si>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</si>
  <si>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</si>
  <si>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</si>
  <si>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</si>
  <si>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</si>
  <si>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</si>
  <si>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</si>
  <si>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</si>
  <si>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</si>
  <si>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</si>
  <si>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</si>
  <si>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</si>
  <si>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</si>
  <si>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</si>
  <si>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</si>
  <si>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</si>
  <si>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</si>
  <si>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</si>
  <si>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</si>
  <si>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</si>
  <si>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</si>
  <si>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</si>
  <si>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</si>
  <si>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</si>
  <si>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</si>
  <si>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</si>
  <si>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</si>
  <si>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</si>
  <si>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</si>
  <si>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</si>
  <si>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</si>
  <si>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</si>
  <si>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</si>
  <si>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</si>
  <si>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</si>
  <si>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</si>
  <si>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</si>
  <si>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</si>
  <si>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</si>
  <si>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</si>
  <si>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</si>
  <si>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</si>
  <si>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</si>
  <si>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</si>
  <si>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</si>
  <si>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</si>
  <si>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</si>
  <si>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</si>
  <si>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</si>
  <si>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</si>
  <si>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</si>
  <si>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</si>
  <si>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</si>
  <si>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</si>
  <si>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</si>
  <si>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</si>
  <si>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</si>
  <si>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</si>
  <si>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</si>
  <si>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</si>
  <si>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</si>
  <si>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</si>
  <si>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</si>
  <si>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</si>
  <si>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</si>
  <si>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</si>
  <si>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</si>
  <si>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</si>
  <si>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</si>
  <si>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</si>
  <si>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</si>
  <si>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</si>
  <si>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</si>
  <si>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</si>
  <si>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</si>
  <si>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</si>
  <si>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</si>
  <si>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</si>
  <si>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</si>
  <si>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</si>
  <si>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</si>
  <si>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</si>
  <si>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</si>
  <si>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</si>
  <si>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</si>
  <si>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</si>
  <si>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</si>
  <si>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</si>
  <si>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</si>
  <si>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</si>
  <si>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</si>
  <si>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</si>
  <si>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</si>
  <si>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</si>
  <si>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</si>
  <si>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</si>
  <si>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</si>
  <si>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</si>
  <si>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</si>
  <si>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</si>
  <si>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</si>
  <si>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</si>
  <si>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</si>
  <si>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</si>
  <si>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</si>
  <si>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</si>
  <si>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</si>
  <si>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</si>
  <si>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</si>
  <si>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</si>
  <si>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</si>
  <si>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</si>
  <si>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</si>
  <si>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</si>
  <si>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</si>
  <si>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</si>
  <si>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</si>
  <si>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</si>
  <si>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</si>
  <si>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</si>
  <si>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</si>
  <si>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</si>
  <si>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</si>
  <si>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</si>
  <si>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</si>
  <si>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</si>
  <si>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</si>
  <si>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</si>
  <si>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</si>
  <si>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</si>
  <si>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</si>
  <si>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</si>
  <si>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</si>
  <si>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</si>
  <si>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</si>
  <si>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</si>
  <si>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</si>
  <si>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</si>
  <si>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</si>
  <si>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</si>
  <si>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</si>
  <si>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</si>
  <si>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</si>
  <si>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</si>
  <si>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</si>
  <si>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</si>
  <si>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</si>
  <si>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</si>
  <si>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</si>
  <si>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</si>
  <si>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</si>
  <si>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</si>
  <si>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</si>
  <si>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</si>
  <si>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</si>
  <si>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</si>
  <si>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</si>
  <si>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</si>
  <si>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</si>
  <si>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</si>
  <si>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</si>
  <si>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</si>
  <si>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</si>
  <si>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</si>
  <si>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</si>
  <si>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</si>
  <si>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</si>
  <si>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</si>
  <si>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</si>
  <si>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</si>
  <si>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</si>
  <si>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</si>
  <si>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</si>
  <si>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</si>
  <si>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</si>
  <si>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</si>
  <si>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</si>
  <si>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</si>
  <si>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</si>
  <si>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</si>
  <si>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</si>
  <si>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</si>
  <si>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</si>
  <si>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</si>
  <si>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</si>
  <si>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</si>
  <si>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</si>
  <si>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</si>
  <si>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</si>
  <si>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</si>
  <si>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</si>
  <si>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</si>
  <si>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</si>
  <si>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</si>
  <si>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</si>
  <si>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</si>
  <si>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</si>
  <si>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</si>
  <si>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</si>
  <si>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</si>
  <si>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</si>
  <si>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</si>
  <si>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</si>
  <si>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</si>
  <si>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</si>
  <si>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</si>
  <si>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</si>
  <si>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</si>
  <si>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</si>
  <si>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</si>
  <si>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</si>
  <si>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</si>
  <si>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</si>
  <si>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</si>
  <si>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</si>
  <si>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</si>
  <si>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</si>
  <si>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</si>
  <si>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</si>
  <si>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</si>
  <si>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</si>
  <si>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</si>
  <si>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</si>
  <si>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</si>
  <si>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</si>
  <si>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</si>
  <si>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</si>
  <si>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</si>
  <si>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</si>
  <si>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</si>
  <si>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</si>
  <si>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</si>
  <si>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</si>
  <si>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</si>
  <si>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</si>
  <si>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</si>
  <si>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</si>
  <si>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</si>
  <si>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</si>
  <si>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</si>
  <si>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</si>
  <si>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</si>
  <si>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</si>
  <si>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</si>
  <si>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</si>
  <si>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</si>
  <si>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</si>
  <si>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</si>
  <si>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</si>
  <si>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</si>
  <si>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</si>
  <si>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</si>
  <si>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</si>
  <si>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</si>
  <si>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</si>
  <si>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</si>
  <si>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</si>
  <si>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</si>
  <si>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</si>
  <si>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</si>
  <si>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</si>
  <si>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</si>
  <si>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</si>
  <si>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</si>
  <si>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</si>
  <si>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</si>
  <si>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</si>
  <si>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</si>
  <si>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</si>
  <si>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</si>
  <si>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</si>
  <si>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</si>
  <si>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</si>
  <si>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</si>
  <si>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</si>
  <si>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</si>
  <si>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</si>
  <si>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</si>
  <si>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</si>
  <si>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</si>
  <si>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</si>
  <si>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</si>
  <si>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</si>
  <si>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</si>
  <si>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</si>
  <si>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</si>
  <si>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</si>
  <si>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</si>
  <si>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</si>
  <si>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</si>
  <si>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</si>
  <si>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</si>
  <si>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</si>
  <si>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</si>
  <si>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</si>
  <si>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</si>
  <si>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</si>
  <si>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</si>
  <si>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</si>
  <si>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</si>
  <si>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</si>
  <si>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</si>
  <si>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</si>
  <si>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</si>
  <si>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</si>
  <si>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</si>
  <si>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</si>
  <si>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</si>
  <si>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</si>
  <si>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</si>
  <si>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</si>
  <si>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</si>
  <si>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</si>
  <si>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</si>
  <si>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</si>
  <si>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</si>
  <si>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</si>
  <si>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</si>
  <si>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</si>
  <si>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</si>
  <si>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</si>
  <si>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</si>
  <si>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</si>
  <si>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</si>
  <si>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</si>
  <si>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</si>
  <si>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</si>
  <si>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</si>
  <si>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</si>
  <si>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</si>
  <si>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</si>
  <si>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</si>
  <si>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</si>
  <si>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</si>
  <si>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</si>
  <si>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</si>
  <si>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</si>
  <si>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</si>
  <si>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</si>
  <si>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</si>
  <si>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</si>
  <si>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</si>
  <si>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</si>
  <si>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</si>
  <si>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</si>
  <si>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</si>
  <si>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</si>
  <si>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</si>
  <si>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</si>
  <si>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</si>
  <si>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</si>
  <si>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</si>
  <si>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</si>
  <si>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</si>
  <si>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</si>
  <si>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</si>
  <si>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</si>
  <si>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</si>
  <si>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</si>
  <si>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</si>
  <si>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</si>
  <si>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</si>
  <si>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</si>
  <si>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</si>
  <si>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</si>
  <si>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</si>
  <si>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</si>
  <si>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</si>
  <si>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</si>
  <si>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</si>
  <si>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</si>
  <si>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</si>
  <si>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</si>
  <si>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</si>
  <si>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</si>
  <si>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</si>
  <si>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</si>
  <si>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</si>
  <si>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</si>
  <si>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</si>
  <si>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</si>
  <si>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</si>
  <si>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</si>
  <si>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</si>
  <si>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</si>
  <si>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</si>
  <si>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</si>
  <si>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</si>
  <si>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</si>
  <si>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</si>
  <si>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</si>
  <si>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</si>
  <si>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</si>
  <si>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</si>
  <si>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</si>
  <si>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</si>
  <si>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</si>
  <si>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</si>
  <si>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</si>
  <si>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</si>
  <si>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</si>
  <si>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</si>
  <si>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</si>
  <si>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</si>
  <si>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</si>
  <si>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</si>
  <si>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</si>
  <si>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</si>
  <si>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</si>
  <si>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</si>
  <si>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</si>
  <si>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</si>
  <si>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</si>
  <si>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</si>
  <si>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</si>
  <si>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</si>
  <si>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</si>
  <si>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</si>
  <si>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</si>
  <si>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</si>
  <si>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</si>
  <si>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</si>
  <si>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</si>
  <si>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</si>
  <si>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</si>
  <si>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</si>
  <si>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</si>
  <si>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</si>
  <si>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</si>
  <si>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</si>
  <si>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</si>
  <si>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</si>
  <si>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</si>
  <si>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</si>
  <si>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</si>
  <si>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</si>
  <si>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</si>
  <si>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</si>
  <si>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</si>
  <si>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</si>
  <si>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</si>
  <si>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</si>
  <si>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</si>
  <si>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</si>
  <si>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</si>
  <si>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</si>
  <si>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</si>
  <si>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</si>
  <si>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</si>
  <si>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</si>
  <si>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</si>
  <si>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</si>
  <si>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</si>
  <si>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</si>
  <si>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</si>
  <si>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</si>
  <si>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</si>
  <si>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</si>
  <si>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</si>
  <si>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</si>
  <si>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</si>
  <si>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</si>
  <si>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</si>
  <si>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</si>
  <si>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</si>
  <si>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</si>
  <si>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</si>
  <si>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</si>
  <si>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</si>
  <si>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</si>
  <si>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</si>
  <si>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</si>
  <si>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</si>
  <si>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</si>
  <si>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</si>
  <si>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</si>
  <si>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</si>
  <si>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</si>
  <si>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</si>
  <si>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</si>
  <si>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</si>
  <si>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</si>
  <si>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</si>
  <si>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</si>
  <si>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</si>
  <si>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</si>
  <si>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</si>
  <si>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</si>
  <si>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</si>
  <si>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</si>
  <si>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</si>
  <si>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</si>
  <si>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</si>
  <si>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</si>
  <si>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</si>
  <si>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</si>
  <si>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</si>
  <si>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</si>
  <si>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</si>
  <si>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</si>
  <si>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</si>
  <si>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</si>
  <si>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</si>
  <si>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</si>
  <si>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</si>
  <si>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</si>
  <si>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</si>
  <si>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</si>
  <si>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</si>
  <si>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</si>
  <si>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</si>
  <si>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</si>
  <si>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</si>
  <si>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</si>
  <si>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</si>
  <si>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</si>
  <si>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</si>
  <si>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</si>
  <si>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</si>
  <si>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</si>
  <si>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</si>
  <si>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</si>
  <si>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</si>
  <si>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</si>
  <si>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</si>
  <si>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</si>
  <si>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</si>
  <si>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</si>
  <si>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</si>
  <si>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</si>
  <si>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</si>
  <si>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</si>
  <si>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</si>
  <si>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</si>
  <si>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</si>
  <si>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</si>
  <si>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</si>
  <si>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</si>
  <si>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</si>
  <si>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</si>
  <si>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</si>
  <si>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</si>
  <si>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</si>
  <si>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</si>
  <si>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</si>
  <si>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</si>
  <si>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</si>
  <si>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</si>
  <si>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</si>
  <si>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</si>
  <si>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</si>
  <si>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</si>
  <si>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</si>
  <si>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</si>
  <si>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</si>
  <si>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</si>
  <si>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</si>
  <si>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</si>
  <si>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</si>
  <si>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</si>
  <si>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</si>
  <si>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</si>
  <si>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</si>
  <si>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</si>
  <si>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</si>
  <si>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</si>
  <si>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</si>
  <si>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</si>
  <si>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</si>
  <si>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</si>
  <si>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</si>
  <si>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</si>
  <si>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</si>
  <si>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</si>
  <si>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</si>
  <si>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</si>
  <si>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</si>
  <si>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</si>
  <si>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</si>
  <si>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</si>
  <si>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</si>
  <si>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</si>
  <si>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</si>
  <si>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</si>
  <si>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</si>
  <si>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</si>
  <si>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</si>
  <si>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</si>
  <si>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</si>
  <si>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</si>
  <si>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</si>
  <si>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</si>
  <si>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</si>
  <si>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</si>
  <si>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</si>
  <si>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</si>
  <si>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</si>
  <si>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</si>
  <si>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</si>
  <si>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</si>
  <si>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</si>
  <si>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</si>
  <si>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</si>
  <si>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</si>
  <si>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</si>
  <si>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</si>
  <si>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</si>
  <si>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</si>
  <si>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</si>
  <si>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</si>
  <si>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</si>
  <si>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</si>
  <si>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</si>
  <si>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</si>
  <si>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</si>
  <si>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</si>
  <si>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</si>
  <si>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</si>
  <si>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</si>
  <si>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</si>
  <si>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</si>
  <si>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</si>
  <si>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</si>
  <si>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</si>
  <si>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</si>
  <si>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</si>
  <si>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</si>
  <si>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</si>
  <si>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</si>
  <si>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</si>
  <si>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</si>
  <si>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</si>
  <si>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</si>
  <si>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</si>
  <si>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</si>
  <si>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</si>
  <si>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</si>
  <si>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</si>
  <si>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</si>
  <si>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</si>
  <si>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</si>
  <si>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</si>
  <si>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</si>
  <si>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</si>
  <si>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</si>
  <si>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</si>
  <si>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</si>
  <si>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</si>
  <si>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</si>
  <si>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</si>
  <si>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</si>
  <si>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</si>
  <si>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</si>
  <si>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</si>
  <si>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</si>
  <si>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</si>
  <si>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</si>
  <si>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</si>
  <si>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</si>
  <si>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</si>
  <si>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</si>
  <si>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</si>
  <si>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</si>
  <si>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</si>
  <si>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</si>
  <si>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</si>
  <si>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</si>
  <si>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</si>
  <si>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</si>
  <si>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</si>
  <si>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</si>
  <si>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</si>
  <si>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</si>
  <si>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</si>
  <si>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</si>
  <si>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</si>
  <si>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</si>
  <si>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</si>
  <si>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</si>
  <si>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</si>
  <si>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</si>
  <si>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</si>
  <si>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</si>
  <si>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</si>
  <si>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</si>
  <si>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</si>
  <si>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</si>
  <si>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</si>
  <si>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</si>
  <si>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</si>
  <si>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</si>
  <si>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</si>
  <si>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</si>
  <si>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</si>
  <si>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</si>
  <si>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</si>
  <si>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</si>
  <si>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</si>
  <si>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</si>
  <si>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</si>
  <si>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</si>
  <si>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</si>
  <si>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</si>
  <si>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</si>
  <si>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</si>
  <si>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</si>
  <si>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</si>
  <si>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</si>
  <si>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</si>
  <si>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</si>
  <si>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</si>
  <si>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</si>
  <si>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</si>
  <si>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</si>
  <si>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</si>
  <si>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</si>
  <si>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</si>
  <si>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</si>
  <si>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</si>
  <si>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</si>
  <si>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</si>
  <si>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</si>
  <si>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</si>
  <si>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</si>
  <si>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</si>
  <si>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</si>
  <si>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</si>
  <si>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</si>
  <si>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</si>
  <si>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</si>
  <si>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</si>
  <si>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</si>
  <si>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</si>
  <si>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</si>
  <si>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</si>
  <si>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</si>
  <si>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</si>
  <si>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</si>
  <si>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</si>
  <si>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</si>
  <si>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</si>
  <si>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</si>
  <si>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</si>
  <si>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</si>
  <si>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</si>
  <si>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</si>
  <si>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</si>
  <si>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</si>
  <si>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</si>
  <si>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</si>
  <si>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</si>
  <si>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</si>
  <si>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</si>
  <si>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</si>
  <si>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</si>
  <si>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</si>
  <si>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</si>
  <si>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</si>
  <si>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</si>
  <si>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</si>
  <si>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</si>
  <si>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</si>
  <si>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</si>
  <si>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</si>
  <si>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</si>
  <si>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</si>
  <si>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</si>
  <si>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</si>
  <si>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</si>
  <si>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</si>
  <si>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</si>
  <si>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</si>
  <si>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</si>
  <si>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</si>
  <si>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</si>
  <si>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</si>
  <si>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</si>
  <si>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</si>
  <si>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</si>
  <si>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</si>
  <si>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</si>
  <si>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</si>
  <si>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</si>
  <si>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</si>
  <si>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</si>
  <si>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</si>
  <si>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</si>
  <si>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</si>
  <si>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</si>
  <si>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</si>
  <si>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</si>
  <si>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</si>
  <si>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</si>
  <si>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</si>
  <si>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</si>
  <si>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</si>
  <si>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</si>
  <si>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</si>
  <si>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</si>
  <si>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</si>
  <si>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</si>
  <si>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</si>
  <si>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</si>
  <si>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</si>
  <si>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</si>
  <si>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</si>
  <si>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</si>
  <si>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</si>
  <si>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</si>
  <si>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</si>
  <si>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</si>
  <si>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</si>
  <si>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</si>
  <si>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</si>
  <si>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</si>
  <si>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</si>
  <si>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</si>
  <si>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</si>
  <si>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</si>
  <si>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</si>
  <si>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</si>
  <si>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</si>
  <si>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</si>
  <si>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</si>
  <si>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</si>
  <si>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</si>
  <si>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</si>
  <si>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</si>
  <si>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</si>
  <si>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</si>
  <si>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</si>
  <si>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</si>
  <si>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</si>
  <si>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</si>
  <si>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</si>
  <si>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</si>
  <si>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</si>
  <si>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</si>
  <si>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</si>
  <si>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</si>
  <si>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</si>
  <si>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</si>
  <si>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</si>
  <si>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</si>
  <si>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</si>
  <si>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</si>
  <si>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</si>
  <si>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</si>
  <si>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</si>
  <si>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</si>
  <si>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</si>
  <si>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</si>
  <si>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</si>
  <si>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</si>
  <si>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</si>
  <si>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</si>
  <si>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</si>
  <si>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</si>
  <si>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</si>
  <si>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</si>
  <si>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</si>
  <si>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</si>
  <si>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</si>
  <si>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</si>
  <si>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</si>
  <si>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</si>
  <si>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</si>
  <si>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</si>
  <si>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</si>
  <si>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</si>
  <si>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</si>
  <si>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</si>
  <si>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</si>
  <si>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</si>
  <si>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</si>
  <si>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</si>
  <si>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</si>
  <si>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</si>
  <si>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</si>
  <si>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</si>
  <si>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</si>
  <si>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</si>
  <si>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</si>
  <si>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</si>
  <si>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</si>
  <si>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</si>
  <si>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</si>
  <si>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</si>
  <si>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</si>
  <si>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</si>
  <si>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</si>
  <si>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</si>
  <si>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</si>
  <si>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</si>
  <si>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</si>
  <si>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</si>
  <si>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</si>
  <si>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</si>
  <si>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</si>
  <si>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</si>
  <si>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</si>
  <si>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</si>
  <si>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</si>
  <si>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</si>
  <si>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</si>
  <si>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</si>
  <si>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</si>
  <si>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</si>
  <si>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</si>
  <si>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</si>
  <si>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</si>
  <si>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</si>
  <si>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</si>
  <si>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</si>
  <si>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</si>
  <si>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</si>
  <si>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</si>
  <si>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</si>
  <si>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</si>
  <si>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</si>
  <si>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</si>
  <si>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</si>
  <si>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</si>
  <si>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</si>
  <si>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</si>
  <si>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</si>
  <si>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</si>
  <si>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</si>
  <si>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</si>
  <si>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</si>
  <si>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</si>
  <si>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</si>
  <si>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</si>
  <si>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</si>
  <si>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</si>
  <si>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</si>
  <si>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</si>
  <si>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</si>
  <si>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</si>
  <si>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</si>
  <si>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</si>
  <si>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</si>
  <si>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</si>
  <si>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</si>
  <si>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</si>
  <si>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</si>
  <si>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</si>
  <si>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</si>
  <si>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</si>
  <si>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</si>
  <si>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</si>
  <si>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</si>
  <si>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</si>
  <si>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</si>
  <si>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</si>
  <si>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</si>
  <si>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</si>
  <si>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</si>
  <si>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</si>
  <si>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</si>
  <si>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</si>
  <si>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</si>
  <si>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</si>
  <si>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</si>
  <si>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</si>
  <si>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</si>
  <si>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</si>
  <si>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</si>
  <si>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</si>
  <si>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</si>
  <si>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</si>
  <si>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</si>
  <si>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</si>
  <si>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</si>
  <si>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</si>
  <si>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</si>
  <si>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</si>
  <si>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</si>
  <si>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</si>
  <si>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</si>
  <si>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</si>
  <si>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</si>
  <si>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</si>
  <si>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</si>
  <si>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</si>
  <si>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</si>
  <si>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</si>
  <si>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</si>
  <si>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</si>
  <si>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</si>
  <si>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</si>
  <si>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</si>
  <si>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</si>
  <si>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</si>
  <si>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</si>
  <si>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</si>
  <si>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</si>
  <si>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</si>
  <si>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</si>
  <si>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</si>
  <si>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</si>
  <si>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</si>
  <si>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</si>
  <si>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</si>
  <si>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</si>
  <si>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</si>
  <si>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</si>
  <si>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</si>
  <si>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</si>
  <si>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</si>
  <si>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</si>
  <si>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</si>
  <si>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</si>
  <si>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</si>
  <si>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</si>
  <si>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</si>
  <si>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</si>
  <si>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</si>
  <si>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</si>
  <si>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</si>
  <si>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</si>
  <si>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</si>
  <si>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</si>
  <si>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</si>
  <si>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</si>
  <si>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</si>
  <si>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</si>
  <si>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</si>
  <si>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</si>
  <si>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</si>
  <si>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</si>
  <si>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</si>
  <si>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</si>
  <si>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</si>
  <si>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</si>
  <si>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</si>
  <si>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</si>
  <si>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</si>
  <si>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</si>
  <si>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</si>
  <si>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</si>
  <si>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</si>
  <si>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</si>
  <si>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</si>
  <si>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</si>
  <si>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</si>
  <si>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</si>
  <si>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</si>
  <si>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</si>
  <si>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</si>
  <si>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</si>
  <si>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</si>
  <si>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</si>
  <si>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</si>
  <si>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</si>
  <si>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</si>
  <si>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</si>
  <si>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</si>
  <si>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</si>
  <si>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</si>
  <si>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</si>
  <si>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</si>
  <si>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</si>
  <si>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</si>
  <si>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</si>
  <si>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</si>
  <si>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</si>
  <si>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</si>
  <si>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</si>
  <si>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</si>
  <si>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</si>
  <si>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</si>
  <si>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</si>
  <si>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</si>
  <si>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</si>
  <si>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</si>
  <si>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</si>
  <si>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</si>
  <si>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</si>
  <si>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</si>
  <si>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</si>
  <si>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</si>
  <si>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</si>
  <si>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</si>
  <si>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</si>
  <si>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</si>
  <si>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</si>
  <si>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</si>
  <si>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</si>
  <si>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</si>
  <si>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</si>
  <si>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</si>
  <si>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</si>
  <si>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</si>
  <si>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</si>
  <si>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</si>
  <si>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</si>
  <si>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</si>
  <si>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</si>
  <si>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</si>
  <si>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</si>
  <si>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</si>
  <si>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</si>
  <si>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</si>
  <si>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</si>
  <si>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</si>
  <si>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</si>
  <si>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</si>
  <si>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</si>
  <si>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</si>
  <si>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</si>
  <si>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</si>
  <si>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</si>
  <si>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</si>
  <si>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</si>
  <si>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</si>
  <si>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</si>
  <si>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</si>
  <si>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</si>
  <si>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</si>
  <si>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</si>
  <si>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</si>
  <si>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</si>
  <si>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</si>
  <si>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</si>
  <si>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</si>
  <si>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</si>
  <si>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</si>
  <si>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</si>
  <si>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</si>
  <si>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</si>
  <si>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</si>
  <si>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</si>
  <si>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</si>
  <si>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</si>
  <si>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</si>
  <si>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</si>
  <si>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</si>
  <si>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</si>
  <si>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</si>
  <si>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</si>
  <si>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</si>
  <si>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</si>
  <si>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</si>
  <si>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</si>
  <si>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</si>
  <si>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</si>
  <si>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</si>
  <si>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</si>
  <si>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</si>
  <si>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</si>
  <si>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</si>
  <si>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</si>
  <si>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</si>
  <si>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</si>
  <si>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</si>
  <si>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</si>
  <si>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</si>
  <si>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</si>
  <si>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</si>
  <si>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</si>
  <si>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</si>
  <si>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</si>
  <si>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</si>
  <si>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</si>
  <si>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</si>
  <si>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</si>
  <si>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</si>
  <si>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</si>
  <si>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</si>
  <si>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</si>
  <si>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</si>
  <si>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</si>
  <si>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</si>
  <si>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</si>
  <si>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</si>
  <si>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</si>
  <si>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</si>
  <si>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</si>
  <si>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</si>
  <si>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</si>
  <si>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</si>
  <si>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</si>
  <si>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</si>
  <si>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</si>
  <si>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</si>
  <si>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</si>
  <si>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</si>
  <si>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</si>
  <si>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</si>
  <si>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</si>
  <si>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</si>
  <si>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</si>
  <si>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</si>
  <si>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</si>
  <si>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</si>
  <si>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</si>
  <si>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</si>
  <si>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</si>
  <si>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</si>
  <si>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</si>
  <si>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</si>
  <si>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</si>
  <si>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</si>
  <si>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</si>
  <si>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</si>
  <si>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</si>
  <si>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</si>
  <si>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</si>
  <si>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</si>
  <si>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</si>
  <si>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</si>
  <si>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</si>
  <si>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</si>
  <si>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</si>
  <si>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</si>
  <si>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</si>
  <si>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</si>
  <si>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</si>
  <si>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</si>
  <si>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</si>
  <si>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</si>
  <si>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</si>
  <si>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</si>
  <si>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</si>
  <si>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</si>
  <si>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</si>
  <si>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</si>
  <si>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</si>
  <si>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</si>
  <si>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</si>
  <si>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</si>
  <si>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</si>
  <si>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</si>
  <si>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</si>
  <si>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</si>
  <si>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</si>
  <si>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</si>
  <si>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</si>
  <si>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</si>
  <si>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</si>
  <si>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</si>
  <si>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</si>
  <si>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</si>
  <si>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</si>
  <si>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</si>
  <si>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</si>
  <si>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</si>
  <si>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</si>
  <si>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</si>
  <si>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</si>
  <si>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</si>
  <si>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</si>
  <si>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</si>
  <si>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</si>
  <si>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</si>
  <si>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</si>
  <si>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</si>
  <si>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</si>
  <si>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</si>
  <si>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</si>
  <si>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</si>
  <si>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</si>
  <si>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</si>
  <si>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</si>
  <si>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</si>
  <si>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</si>
  <si>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</si>
  <si>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</si>
  <si>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</si>
  <si>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</si>
  <si>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</si>
  <si>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</si>
  <si>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</si>
  <si>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</si>
  <si>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</si>
  <si>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</si>
  <si>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</si>
  <si>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</si>
  <si>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</si>
  <si>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</si>
  <si>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</si>
  <si>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</si>
  <si>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</si>
  <si>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</si>
  <si>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</si>
  <si>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</si>
  <si>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</si>
  <si>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</si>
  <si>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</si>
  <si>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</si>
  <si>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</si>
  <si>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</si>
  <si>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</si>
  <si>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</si>
  <si>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</si>
  <si>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</si>
  <si>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</si>
  <si>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</si>
  <si>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</si>
  <si>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</si>
  <si>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</si>
  <si>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</si>
  <si>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</si>
  <si>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</si>
  <si>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</si>
  <si>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</si>
  <si>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</si>
  <si>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</si>
  <si>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</si>
  <si>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</si>
  <si>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</si>
  <si>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</si>
  <si>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</si>
  <si>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</si>
  <si>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</si>
  <si>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</si>
  <si>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</si>
  <si>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</si>
  <si>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</si>
  <si>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</si>
  <si>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</si>
  <si>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</si>
  <si>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</si>
  <si>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</si>
  <si>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</si>
  <si>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</si>
  <si>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</si>
  <si>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</si>
  <si>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</si>
  <si>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</si>
  <si>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</si>
  <si>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</si>
  <si>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</si>
  <si>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</si>
  <si>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</si>
  <si>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</si>
  <si>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</si>
  <si>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</si>
  <si>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</si>
  <si>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</si>
  <si>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</si>
  <si>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</si>
  <si>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</si>
  <si>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</si>
  <si>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</si>
  <si>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</si>
  <si>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</si>
  <si>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</si>
  <si>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</si>
  <si>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</si>
  <si>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</si>
  <si>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</si>
  <si>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</si>
  <si>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</si>
  <si>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</si>
  <si>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</si>
  <si>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</si>
  <si>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</si>
  <si>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</si>
  <si>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</si>
  <si>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</si>
  <si>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</si>
  <si>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</si>
  <si>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</si>
  <si>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</si>
  <si>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</si>
  <si>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</si>
  <si>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</si>
  <si>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</si>
  <si>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</si>
  <si>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</si>
  <si>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</si>
  <si>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</si>
  <si>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</si>
  <si>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</si>
  <si>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</si>
  <si>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</si>
  <si>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</si>
  <si>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</si>
  <si>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</si>
  <si>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</si>
  <si>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</si>
  <si>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</si>
  <si>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</si>
  <si>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</si>
  <si>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</si>
  <si>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</si>
  <si>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</si>
  <si>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</si>
  <si>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</si>
  <si>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</si>
  <si>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</si>
  <si>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</si>
  <si>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</si>
  <si>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</si>
  <si>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</si>
  <si>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</si>
  <si>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</si>
  <si>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</si>
  <si>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</si>
  <si>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</si>
  <si>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</si>
  <si>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</si>
  <si>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</si>
  <si>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</si>
  <si>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</si>
  <si>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</si>
  <si>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</si>
  <si>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</si>
  <si>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</si>
  <si>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</si>
  <si>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</si>
  <si>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</si>
  <si>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</si>
  <si>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</si>
  <si>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</si>
  <si>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</si>
  <si>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</si>
  <si>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</si>
  <si>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</si>
  <si>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</si>
  <si>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</si>
  <si>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</si>
  <si>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</si>
  <si>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</si>
  <si>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</si>
  <si>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</si>
  <si>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</si>
  <si>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</si>
  <si>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</si>
  <si>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</si>
  <si>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</si>
  <si>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</si>
  <si>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</si>
  <si>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</si>
  <si>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</si>
  <si>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</si>
  <si>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</si>
  <si>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</si>
  <si>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</si>
  <si>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</si>
  <si>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</si>
  <si>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</si>
  <si>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</si>
  <si>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</si>
  <si>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</si>
  <si>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</si>
  <si>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</si>
  <si>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</si>
  <si>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</si>
  <si>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</si>
  <si>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</si>
  <si>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</si>
  <si>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</si>
  <si>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</si>
  <si>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</si>
  <si>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</si>
  <si>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</si>
  <si>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</si>
  <si>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</si>
  <si>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</si>
  <si>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</si>
  <si>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</si>
  <si>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</si>
  <si>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</si>
  <si>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</si>
  <si>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</si>
  <si>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</si>
  <si>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</si>
  <si>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</si>
  <si>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</si>
  <si>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</si>
  <si>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</si>
  <si>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</si>
  <si>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</si>
  <si>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</si>
  <si>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</si>
  <si>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</si>
  <si>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</si>
  <si>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</si>
  <si>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</si>
  <si>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</si>
  <si>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</si>
  <si>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</si>
  <si>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</si>
  <si>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</si>
  <si>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</si>
  <si>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</si>
  <si>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</si>
  <si>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</si>
  <si>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</si>
  <si>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</si>
  <si>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</si>
  <si>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</si>
  <si>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</si>
  <si>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</si>
  <si>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</si>
  <si>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</si>
  <si>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</si>
  <si>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</si>
  <si>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</si>
  <si>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</si>
  <si>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</si>
  <si>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</si>
  <si>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</si>
  <si>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</si>
  <si>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</si>
  <si>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</si>
  <si>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</si>
  <si>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</si>
  <si>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</si>
  <si>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</si>
  <si>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</si>
  <si>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</si>
  <si>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</si>
  <si>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</si>
  <si>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</si>
  <si>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</si>
  <si>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</si>
  <si>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</si>
  <si>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</si>
  <si>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</si>
  <si>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</si>
  <si>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</si>
  <si>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</si>
  <si>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</si>
  <si>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</si>
  <si>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</si>
  <si>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</si>
  <si>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</si>
  <si>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</si>
  <si>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</si>
  <si>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</si>
  <si>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</si>
  <si>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</si>
  <si>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</si>
  <si>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</si>
  <si>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</si>
  <si>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</si>
  <si>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</si>
  <si>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</si>
  <si>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</si>
  <si>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</si>
  <si>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</si>
  <si>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</si>
  <si>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</si>
  <si>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</si>
  <si>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</si>
  <si>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</si>
  <si>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</si>
  <si>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</si>
  <si>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</si>
  <si>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</si>
  <si>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</si>
  <si>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</si>
  <si>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</si>
  <si>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</si>
  <si>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</si>
  <si>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</si>
  <si>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</si>
  <si>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</si>
  <si>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</si>
  <si>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</si>
  <si>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</si>
  <si>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</si>
  <si>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</si>
  <si>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</si>
  <si>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</si>
  <si>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</si>
  <si>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</si>
  <si>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</si>
  <si>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</si>
  <si>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</si>
  <si>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</si>
  <si>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</si>
  <si>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</si>
  <si>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</si>
  <si>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</si>
  <si>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</si>
  <si>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</si>
  <si>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</si>
  <si>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</si>
  <si>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</si>
  <si>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</si>
  <si>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</si>
  <si>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</si>
  <si>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</si>
  <si>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</si>
  <si>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</si>
  <si>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</si>
  <si>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</si>
  <si>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</si>
  <si>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</si>
  <si>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</si>
  <si>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</si>
  <si>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</si>
  <si>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</si>
  <si>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</si>
  <si>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</si>
  <si>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</si>
  <si>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</si>
  <si>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</si>
  <si>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</si>
  <si>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</si>
  <si>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</si>
  <si>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</si>
  <si>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</si>
  <si>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</si>
  <si>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</si>
  <si>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</si>
  <si>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</si>
  <si>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</si>
  <si>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</si>
  <si>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</si>
  <si>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</si>
  <si>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</si>
  <si>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</si>
  <si>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</si>
  <si>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</si>
  <si>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</si>
  <si>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</si>
  <si>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</si>
  <si>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</si>
  <si>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</si>
  <si>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</si>
  <si>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</si>
  <si>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</si>
  <si>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</si>
  <si>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</si>
  <si>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</si>
  <si>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</si>
  <si>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</si>
  <si>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</si>
  <si>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</si>
  <si>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</si>
  <si>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</si>
  <si>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</si>
  <si>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</si>
  <si>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</si>
  <si>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</si>
  <si>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</si>
  <si>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</si>
  <si>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</si>
  <si>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</si>
  <si>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</si>
  <si>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</si>
  <si>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</si>
  <si>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</si>
  <si>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</si>
  <si>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</si>
  <si>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</si>
  <si>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</si>
  <si>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</si>
  <si>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</si>
  <si>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</si>
  <si>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</si>
  <si>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</si>
  <si>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</si>
  <si>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</si>
  <si>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</si>
  <si>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</si>
  <si>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</si>
  <si>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</si>
  <si>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</si>
  <si>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</si>
  <si>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</si>
  <si>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</si>
  <si>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</si>
  <si>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</si>
  <si>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</si>
  <si>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</si>
  <si>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</si>
  <si>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</si>
  <si>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</si>
  <si>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</si>
  <si>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</si>
  <si>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</si>
  <si>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</si>
  <si>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</si>
  <si>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</si>
  <si>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</si>
  <si>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</si>
  <si>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</si>
  <si>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</si>
  <si>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</si>
  <si>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</si>
  <si>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</si>
  <si>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</si>
  <si>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</si>
  <si>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</si>
  <si>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</si>
  <si>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</si>
  <si>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</si>
  <si>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</si>
  <si>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</si>
  <si>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</si>
  <si>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</si>
  <si>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</si>
  <si>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</si>
  <si>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</si>
  <si>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</si>
  <si>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</si>
  <si>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</si>
  <si>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</si>
  <si>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</si>
  <si>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</si>
  <si>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</si>
  <si>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</si>
  <si>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</si>
  <si>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</si>
  <si>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</si>
  <si>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</si>
  <si>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</si>
  <si>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</si>
  <si>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</si>
  <si>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</si>
  <si>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</si>
  <si>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</si>
  <si>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</si>
  <si>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</si>
  <si>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</si>
  <si>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</si>
  <si>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</si>
  <si>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</si>
  <si>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</si>
  <si>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</si>
  <si>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</si>
  <si>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</si>
  <si>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</si>
  <si>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</si>
  <si>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</si>
  <si>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</si>
  <si>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</si>
  <si>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</si>
  <si>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</si>
  <si>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</si>
  <si>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</si>
  <si>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</si>
  <si>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</si>
  <si>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</si>
  <si>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</si>
  <si>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</si>
  <si>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</si>
  <si>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</si>
  <si>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</si>
  <si>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</si>
  <si>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</si>
  <si>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</si>
  <si>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</si>
  <si>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</si>
  <si>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</si>
  <si>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</si>
  <si>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</si>
  <si>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</si>
  <si>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</si>
  <si>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</si>
  <si>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</si>
  <si>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</si>
  <si>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</si>
  <si>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</si>
  <si>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</si>
  <si>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</si>
  <si>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</si>
  <si>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</si>
  <si>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</si>
  <si>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</si>
  <si>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</si>
  <si>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</si>
  <si>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</si>
  <si>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</si>
  <si>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</si>
  <si>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</si>
  <si>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</si>
  <si>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</si>
  <si>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</si>
  <si>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</si>
  <si>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</si>
  <si>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</si>
  <si>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</si>
  <si>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</si>
  <si>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</si>
  <si>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</si>
  <si>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</si>
  <si>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</si>
  <si>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</si>
  <si>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</si>
  <si>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</si>
  <si>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</si>
  <si>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</si>
  <si>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</si>
  <si>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</si>
  <si>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</si>
  <si>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</si>
  <si>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</si>
  <si>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</si>
  <si>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</si>
  <si>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</si>
  <si>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</si>
  <si>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</si>
  <si>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</si>
  <si>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</si>
  <si>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</si>
  <si>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</si>
  <si>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</si>
  <si>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</si>
  <si>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</si>
  <si>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</si>
  <si>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</si>
  <si>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</si>
  <si>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</si>
  <si>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</si>
  <si>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</si>
  <si>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</si>
  <si>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</si>
  <si>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</si>
  <si>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</si>
  <si>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</si>
  <si>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</si>
  <si>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</si>
  <si>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</si>
  <si>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</si>
  <si>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</si>
  <si>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</si>
  <si>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</si>
  <si>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</si>
  <si>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</si>
  <si>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</si>
  <si>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</si>
  <si>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</si>
  <si>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</si>
  <si>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</si>
  <si>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</si>
  <si>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</si>
  <si>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</si>
  <si>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</si>
  <si>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</si>
  <si>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</si>
  <si>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</si>
  <si>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</si>
  <si>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</si>
  <si>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</si>
  <si>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</si>
  <si>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</si>
  <si>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</si>
  <si>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</si>
  <si>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</si>
  <si>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</si>
  <si>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</si>
  <si>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</si>
  <si>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</si>
  <si>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</si>
  <si>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</si>
  <si>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</si>
  <si>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</si>
  <si>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</si>
  <si>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</si>
  <si>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</si>
  <si>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</si>
  <si>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</si>
  <si>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</si>
  <si>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</si>
  <si>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</si>
  <si>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</si>
  <si>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</si>
  <si>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</si>
  <si>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</si>
  <si>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</si>
  <si>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</si>
  <si>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</si>
  <si>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</si>
  <si>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</si>
  <si>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</si>
  <si>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</si>
  <si>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</si>
  <si>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</si>
  <si>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</si>
  <si>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</si>
  <si>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</si>
  <si>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</si>
  <si>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</si>
  <si>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</si>
  <si>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</si>
  <si>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</si>
  <si>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</si>
  <si>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</si>
  <si>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</si>
  <si>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</si>
  <si>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</si>
  <si>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</si>
  <si>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</si>
  <si>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</si>
  <si>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</si>
  <si>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</si>
  <si>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</si>
  <si>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</si>
  <si>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</si>
  <si>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</si>
  <si>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</si>
  <si>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</si>
  <si>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</si>
  <si>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</si>
  <si>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</si>
  <si>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</si>
  <si>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</si>
  <si>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</si>
  <si>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</si>
  <si>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</si>
  <si>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</si>
  <si>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</si>
  <si>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</si>
  <si>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</si>
  <si>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</si>
  <si>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</si>
  <si>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</si>
  <si>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</si>
  <si>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</si>
  <si>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</si>
  <si>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</si>
  <si>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</si>
  <si>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</si>
  <si>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</si>
  <si>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</si>
  <si>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</si>
  <si>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</si>
  <si>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</si>
  <si>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</si>
  <si>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</si>
  <si>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</si>
  <si>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</si>
  <si>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</si>
  <si>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</si>
  <si>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</si>
  <si>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</si>
  <si>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</si>
  <si>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</si>
  <si>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</si>
  <si>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</si>
  <si>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</si>
  <si>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</si>
  <si>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</si>
  <si>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</si>
  <si>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</si>
  <si>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</si>
  <si>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</si>
  <si>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</si>
  <si>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</si>
  <si>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</si>
  <si>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</si>
  <si>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</si>
  <si>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</si>
  <si>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</si>
  <si>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</si>
  <si>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</si>
  <si>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</si>
  <si>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</si>
  <si>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</si>
  <si>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</si>
  <si>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</si>
  <si>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</si>
  <si>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</si>
  <si>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</si>
  <si>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</si>
  <si>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</si>
  <si>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</si>
  <si>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</si>
  <si>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</si>
  <si>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</si>
  <si>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</si>
  <si>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</si>
  <si>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</si>
  <si>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</si>
  <si>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</si>
  <si>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</si>
  <si>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</si>
  <si>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</si>
  <si>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</si>
  <si>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</si>
  <si>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</si>
  <si>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</si>
  <si>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</si>
  <si>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</si>
  <si>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</si>
  <si>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</si>
  <si>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</si>
  <si>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</si>
  <si>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</si>
  <si>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</si>
  <si>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</si>
  <si>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</si>
  <si>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</si>
  <si>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</si>
  <si>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</si>
  <si>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</si>
  <si>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</si>
  <si>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</si>
  <si>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</si>
  <si>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</si>
  <si>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</si>
  <si>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</si>
  <si>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</si>
  <si>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</si>
  <si>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</si>
  <si>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</si>
  <si>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</si>
  <si>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</si>
  <si>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</si>
  <si>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</si>
  <si>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</si>
  <si>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</si>
  <si>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</si>
  <si>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</si>
  <si>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</si>
  <si>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</si>
  <si>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</si>
  <si>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</si>
  <si>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</si>
  <si>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</si>
  <si>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</si>
  <si>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</si>
  <si>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</si>
  <si>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</si>
  <si>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</si>
  <si>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</si>
  <si>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</si>
  <si>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</si>
  <si>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</si>
  <si>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</si>
  <si>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</si>
  <si>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</si>
  <si>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</si>
  <si>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</si>
  <si>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</si>
  <si>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</si>
  <si>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</si>
  <si>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</si>
  <si>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</si>
  <si>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</si>
  <si>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</si>
  <si>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</si>
  <si>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</si>
  <si>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</si>
  <si>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</si>
  <si>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</si>
  <si>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</si>
  <si>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</si>
  <si>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</si>
  <si>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</si>
  <si>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</si>
  <si>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</si>
  <si>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</si>
  <si>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</si>
  <si>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</si>
  <si>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</si>
  <si>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</si>
  <si>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</si>
  <si>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</si>
  <si>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</si>
  <si>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</si>
  <si>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</si>
  <si>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</si>
  <si>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</si>
  <si>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</si>
  <si>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</si>
  <si>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</si>
  <si>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</si>
  <si>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</si>
  <si>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</si>
  <si>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</si>
  <si>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</si>
  <si>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</si>
  <si>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</si>
  <si>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</si>
  <si>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</si>
  <si>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</si>
  <si>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</si>
  <si>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</si>
  <si>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</si>
  <si>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</si>
  <si>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</si>
  <si>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</si>
  <si>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</si>
  <si>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</si>
  <si>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</si>
  <si>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</si>
  <si>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</si>
  <si>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</si>
  <si>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</si>
  <si>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</si>
  <si>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</si>
  <si>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</si>
  <si>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</si>
  <si>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</si>
  <si>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</si>
  <si>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</si>
  <si>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</si>
  <si>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</si>
  <si>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</si>
  <si>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</si>
  <si>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</si>
  <si>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</si>
  <si>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</si>
  <si>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</si>
  <si>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</si>
  <si>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</si>
  <si>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</si>
  <si>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</si>
  <si>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</si>
  <si>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</si>
  <si>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</si>
  <si>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</si>
  <si>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</si>
  <si>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</si>
  <si>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</si>
  <si>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</si>
  <si>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</si>
  <si>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</si>
  <si>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</si>
  <si>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</si>
  <si>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</si>
  <si>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</si>
  <si>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</si>
  <si>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</si>
  <si>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</si>
  <si>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</si>
  <si>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</si>
  <si>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</si>
  <si>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</si>
  <si>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</si>
  <si>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</si>
  <si>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</si>
  <si>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</si>
  <si>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</si>
  <si>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</si>
  <si>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</si>
  <si>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</si>
  <si>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</si>
  <si>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</si>
  <si>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</si>
  <si>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</si>
  <si>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</si>
  <si>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</si>
  <si>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</si>
  <si>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</si>
  <si>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</si>
  <si>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</si>
  <si>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</si>
  <si>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</si>
  <si>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</si>
  <si>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</si>
  <si>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</si>
  <si>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</si>
  <si>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</si>
  <si>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</si>
  <si>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</si>
  <si>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</si>
  <si>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</si>
  <si>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</si>
  <si>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</si>
  <si>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</si>
  <si>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</si>
  <si>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</si>
  <si>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</si>
  <si>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</si>
  <si>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</si>
  <si>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</si>
  <si>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</si>
  <si>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</si>
  <si>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</si>
  <si>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</si>
  <si>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</si>
  <si>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</si>
  <si>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</si>
  <si>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</si>
  <si>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</si>
  <si>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</si>
  <si>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</si>
  <si>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</si>
  <si>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</si>
  <si>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</si>
  <si>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</si>
  <si>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</si>
  <si>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</si>
  <si>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</si>
  <si>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</si>
  <si>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</si>
  <si>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</si>
  <si>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</si>
  <si>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</si>
  <si>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</si>
  <si>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</si>
  <si>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</si>
  <si>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</si>
  <si>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</si>
  <si>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</si>
  <si>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</si>
  <si>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</si>
  <si>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</si>
  <si>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</si>
  <si>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</si>
  <si>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</si>
  <si>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</si>
  <si>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</si>
  <si>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</si>
  <si>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</si>
  <si>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</si>
  <si>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</si>
  <si>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</si>
  <si>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</si>
  <si>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</si>
  <si>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</si>
  <si>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</si>
  <si>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</si>
  <si>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</si>
  <si>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</si>
  <si>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</si>
  <si>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</si>
  <si>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</si>
  <si>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</si>
  <si>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</si>
  <si>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</si>
  <si>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</si>
  <si>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</si>
  <si>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</si>
  <si>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</si>
  <si>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</si>
  <si>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</si>
  <si>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</si>
  <si>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</si>
  <si>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</si>
  <si>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</si>
  <si>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</si>
  <si>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</si>
  <si>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</si>
  <si>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</si>
  <si>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</si>
  <si>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</si>
  <si>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</si>
  <si>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</si>
  <si>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</si>
  <si>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</si>
  <si>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</si>
  <si>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</si>
  <si>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</si>
  <si>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</si>
  <si>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</si>
  <si>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</si>
  <si>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</si>
  <si>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</si>
  <si>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</si>
  <si>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</si>
  <si>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</si>
  <si>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</si>
  <si>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</si>
  <si>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</si>
  <si>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</si>
  <si>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</si>
  <si>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</si>
  <si>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</si>
  <si>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</si>
  <si>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</si>
  <si>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</si>
  <si>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</si>
  <si>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</si>
  <si>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</si>
  <si>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</si>
  <si>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</si>
  <si>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</si>
  <si>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</si>
  <si>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</si>
  <si>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</si>
  <si>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</si>
  <si>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</si>
  <si>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</si>
  <si>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</si>
  <si>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</si>
  <si>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</si>
  <si>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</si>
  <si>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</si>
  <si>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</si>
  <si>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</si>
  <si>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</si>
  <si>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</si>
  <si>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</si>
  <si>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</si>
  <si>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</si>
  <si>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</si>
  <si>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</si>
  <si>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</si>
  <si>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</si>
  <si>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</si>
  <si>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</si>
  <si>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</si>
  <si>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</si>
  <si>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</si>
  <si>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</si>
  <si>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</si>
  <si>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</si>
  <si>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</si>
  <si>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</si>
  <si>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</si>
  <si>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</si>
  <si>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</si>
  <si>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</si>
  <si>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</si>
  <si>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</si>
  <si>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</si>
  <si>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</si>
  <si>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</si>
  <si>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</si>
  <si>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</si>
  <si>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</si>
  <si>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</si>
  <si>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</si>
  <si>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</si>
  <si>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</si>
  <si>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</si>
  <si>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</si>
  <si>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</si>
  <si>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</si>
  <si>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</si>
  <si>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</si>
  <si>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</si>
  <si>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</si>
  <si>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</si>
  <si>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</si>
  <si>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</si>
  <si>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</si>
  <si>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</si>
  <si>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</si>
  <si>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</si>
  <si>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</si>
  <si>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</si>
  <si>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</si>
  <si>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</si>
  <si>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</si>
  <si>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</si>
  <si>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</si>
  <si>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</si>
  <si>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</si>
  <si>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</si>
  <si>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</si>
  <si>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</si>
  <si>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</si>
  <si>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</si>
  <si>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</si>
  <si>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</si>
  <si>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</si>
  <si>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</si>
  <si>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</si>
  <si>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</si>
  <si>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</si>
  <si>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</si>
  <si>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</si>
  <si>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</si>
  <si>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</si>
  <si>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</si>
  <si>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</si>
  <si>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</si>
  <si>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</si>
  <si>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</si>
  <si>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</si>
  <si>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</si>
  <si>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</si>
  <si>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</si>
  <si>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</si>
  <si>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</si>
  <si>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</si>
  <si>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</si>
  <si>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</si>
  <si>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</si>
  <si>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</si>
  <si>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</si>
  <si>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</si>
  <si>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</si>
  <si>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</si>
  <si>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</si>
  <si>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</si>
  <si>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</si>
  <si>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</si>
  <si>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</si>
  <si>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</si>
  <si>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</si>
  <si>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</si>
  <si>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</si>
  <si>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</si>
  <si>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</si>
  <si>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</si>
  <si>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</si>
  <si>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</si>
  <si>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</si>
  <si>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</si>
  <si>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</si>
  <si>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</si>
  <si>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</si>
  <si>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</si>
  <si>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</si>
  <si>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</si>
  <si>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</si>
  <si>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</si>
  <si>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</si>
  <si>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</si>
  <si>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</si>
  <si>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</si>
  <si>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</si>
  <si>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</si>
  <si>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</si>
  <si>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</si>
  <si>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</si>
  <si>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</si>
  <si>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</si>
  <si>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</si>
  <si>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</si>
  <si>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</si>
  <si>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</si>
  <si>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</si>
  <si>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</si>
  <si>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</si>
  <si>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</si>
  <si>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</si>
  <si>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</si>
  <si>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</si>
  <si>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</si>
  <si>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</si>
  <si>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</si>
  <si>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</si>
  <si>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</si>
  <si>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</si>
  <si>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</si>
  <si>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</si>
  <si>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</si>
  <si>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</si>
  <si>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</si>
  <si>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</si>
  <si>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</si>
  <si>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</si>
  <si>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</si>
  <si>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</si>
  <si>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</si>
  <si>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</si>
  <si>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</si>
  <si>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</si>
  <si>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</si>
  <si>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</si>
  <si>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</si>
  <si>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</si>
  <si>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</si>
  <si>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</si>
  <si>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</si>
  <si>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</si>
  <si>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</si>
  <si>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</si>
  <si>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</si>
  <si>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</si>
  <si>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</si>
  <si>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</si>
  <si>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</si>
  <si>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</si>
  <si>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</si>
  <si>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</si>
  <si>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</si>
  <si>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</si>
  <si>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</si>
  <si>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</si>
  <si>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</si>
  <si>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</si>
  <si>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</si>
  <si>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</si>
  <si>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</si>
  <si>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</si>
  <si>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</si>
  <si>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</si>
  <si>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</si>
  <si>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</si>
  <si>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</si>
  <si>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</si>
  <si>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</si>
  <si>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</si>
  <si>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</si>
  <si>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</si>
  <si>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</si>
  <si>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</si>
  <si>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</si>
  <si>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</si>
  <si>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</si>
  <si>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</si>
  <si>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</si>
  <si>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</si>
  <si>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</si>
  <si>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</si>
  <si>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</si>
  <si>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</si>
  <si>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</si>
  <si>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</si>
  <si>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</si>
  <si>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</si>
  <si>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</si>
  <si>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</si>
  <si>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</si>
  <si>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</si>
  <si>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</si>
  <si>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</si>
  <si>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</si>
  <si>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</si>
  <si>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</si>
  <si>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</si>
  <si>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</si>
  <si>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</si>
  <si>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</si>
  <si>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</si>
  <si>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</si>
  <si>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</si>
  <si>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</si>
  <si>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</si>
  <si>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</si>
  <si>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</si>
  <si>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</si>
  <si>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</si>
  <si>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</si>
  <si>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</si>
  <si>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</si>
  <si>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</si>
  <si>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</si>
  <si>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</si>
  <si>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</si>
  <si>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</si>
  <si>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</si>
  <si>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</si>
  <si>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</si>
  <si>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</si>
  <si>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</si>
  <si>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</si>
  <si>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</si>
  <si>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</si>
  <si>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</si>
  <si>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</si>
  <si>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</si>
  <si>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</si>
  <si>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</si>
  <si>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</si>
  <si>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</si>
  <si>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</si>
  <si>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</si>
  <si>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</si>
  <si>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</si>
  <si>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</si>
  <si>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</si>
  <si>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</si>
  <si>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</si>
  <si>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</si>
  <si>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</si>
  <si>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</si>
  <si>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</si>
  <si>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</si>
  <si>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</si>
  <si>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</si>
  <si>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</si>
  <si>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</si>
  <si>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</si>
  <si>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</si>
  <si>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</si>
  <si>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</si>
  <si>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</si>
  <si>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</si>
  <si>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</si>
  <si>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</si>
  <si>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</si>
  <si>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</si>
  <si>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</si>
  <si>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</si>
  <si>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</si>
  <si>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</si>
  <si>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</si>
  <si>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</si>
  <si>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</si>
  <si>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</si>
  <si>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</si>
  <si>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</si>
  <si>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</si>
  <si>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</si>
  <si>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</si>
  <si>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</si>
  <si>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</si>
  <si>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</si>
  <si>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</si>
  <si>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</si>
  <si>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</si>
  <si>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</si>
  <si>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</si>
  <si>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</si>
  <si>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</si>
  <si>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</si>
  <si>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</si>
  <si>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</si>
  <si>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</si>
  <si>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</si>
  <si>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</si>
  <si>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</si>
  <si>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</si>
  <si>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</si>
  <si>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</si>
  <si>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</si>
  <si>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</si>
  <si>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</si>
  <si>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</si>
  <si>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</si>
  <si>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</si>
  <si>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</si>
  <si>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</si>
  <si>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</si>
  <si>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</si>
  <si>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</si>
  <si>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</si>
  <si>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</si>
  <si>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</si>
  <si>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</si>
  <si>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</si>
  <si>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</si>
  <si>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</si>
  <si>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</si>
  <si>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</si>
  <si>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</si>
  <si>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</si>
  <si>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</si>
  <si>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</si>
  <si>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</si>
  <si>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</si>
  <si>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</si>
  <si>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</si>
  <si>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</si>
  <si>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</si>
  <si>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</si>
  <si>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</si>
  <si>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</si>
  <si>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</si>
  <si>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</si>
  <si>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</si>
  <si>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</si>
  <si>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</si>
  <si>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</si>
  <si>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</si>
  <si>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</si>
  <si>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</si>
  <si>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</si>
  <si>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</si>
  <si>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</si>
  <si>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</si>
  <si>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</si>
  <si>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</si>
  <si>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</si>
  <si>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</si>
  <si>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</si>
  <si>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</si>
  <si>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</si>
  <si>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</si>
  <si>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</si>
  <si>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</si>
  <si>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</si>
  <si>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</si>
  <si>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</si>
  <si>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</si>
  <si>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</si>
  <si>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</si>
  <si>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</si>
  <si>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</si>
  <si>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</si>
  <si>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</si>
  <si>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</si>
  <si>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</si>
  <si>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</si>
  <si>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</si>
  <si>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</si>
  <si>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</si>
  <si>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</si>
  <si>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</si>
  <si>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</si>
  <si>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</si>
  <si>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</si>
  <si>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</si>
  <si>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</si>
  <si>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</si>
  <si>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</si>
  <si>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</si>
  <si>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</si>
  <si>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</si>
  <si>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</si>
  <si>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</si>
  <si>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</si>
  <si>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</si>
  <si>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</si>
  <si>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</si>
  <si>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</si>
  <si>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</si>
  <si>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</si>
  <si>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</si>
  <si>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</si>
  <si>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</si>
  <si>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</si>
  <si>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</si>
  <si>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</si>
  <si>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</si>
  <si>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</si>
  <si>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</si>
  <si>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</si>
  <si>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</si>
  <si>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</si>
  <si>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</si>
  <si>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</si>
  <si>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</si>
  <si>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</si>
  <si>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</si>
  <si>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</si>
  <si>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</si>
  <si>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</si>
  <si>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</si>
  <si>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</si>
  <si>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</si>
  <si>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</si>
  <si>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</si>
  <si>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</si>
  <si>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</si>
  <si>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</si>
  <si>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</si>
  <si>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</si>
  <si>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</si>
  <si>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</si>
  <si>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</si>
  <si>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</si>
  <si>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</si>
  <si>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</si>
  <si>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</si>
  <si>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</si>
  <si>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</si>
  <si>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</si>
  <si>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</si>
  <si>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</si>
  <si>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</si>
  <si>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</si>
  <si>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</si>
  <si>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</si>
  <si>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</si>
  <si>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</si>
  <si>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</si>
  <si>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</si>
  <si>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</si>
  <si>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</si>
  <si>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</si>
  <si>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</si>
  <si>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</si>
  <si>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</si>
  <si>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</si>
  <si>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</si>
  <si>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</si>
  <si>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</si>
  <si>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</si>
  <si>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</si>
  <si>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</si>
  <si>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</si>
  <si>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</si>
  <si>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</si>
  <si>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</si>
  <si>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</si>
  <si>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</si>
  <si>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</si>
  <si>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</si>
  <si>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</si>
  <si>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</si>
  <si>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</si>
  <si>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</si>
  <si>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</si>
  <si>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</si>
  <si>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</si>
  <si>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</si>
  <si>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</si>
  <si>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</si>
  <si>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</si>
  <si>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</si>
  <si>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</si>
  <si>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</si>
  <si>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</si>
  <si>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</si>
  <si>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</si>
  <si>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</si>
  <si>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</si>
  <si>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</si>
  <si>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</si>
  <si>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</si>
  <si>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</si>
  <si>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</si>
  <si>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</si>
  <si>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</si>
  <si>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</si>
  <si>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</si>
  <si>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</si>
  <si>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</si>
  <si>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</si>
  <si>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</si>
  <si>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</si>
  <si>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</si>
  <si>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</si>
  <si>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</si>
  <si>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</si>
  <si>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</si>
  <si>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</si>
  <si>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</si>
  <si>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</si>
  <si>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</si>
  <si>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</si>
  <si>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</si>
  <si>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</si>
  <si>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</si>
  <si>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</si>
  <si>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</si>
  <si>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</si>
  <si>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</si>
  <si>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</si>
  <si>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</si>
  <si>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</si>
  <si>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</si>
  <si>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</si>
  <si>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</si>
  <si>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</si>
  <si>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</si>
  <si>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</si>
  <si>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</si>
  <si>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</si>
  <si>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</si>
  <si>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</si>
  <si>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</si>
  <si>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</si>
  <si>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</si>
  <si>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</si>
  <si>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</si>
  <si>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</si>
  <si>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</si>
  <si>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</si>
  <si>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</si>
  <si>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</si>
  <si>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</si>
  <si>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</si>
  <si>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</si>
  <si>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</si>
  <si>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</si>
  <si>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</si>
  <si>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</si>
  <si>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</si>
  <si>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</si>
  <si>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</si>
  <si>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</si>
  <si>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</si>
  <si>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</si>
  <si>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</si>
  <si>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</si>
  <si>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</si>
  <si>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</si>
  <si>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</si>
  <si>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</si>
  <si>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</si>
  <si>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</si>
  <si>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</si>
  <si>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</si>
  <si>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</si>
  <si>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</si>
  <si>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</si>
  <si>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</si>
  <si>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</si>
  <si>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</si>
  <si>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</si>
  <si>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</si>
  <si>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</si>
  <si>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</si>
  <si>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</si>
  <si>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</si>
  <si>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</si>
  <si>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</si>
  <si>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</si>
  <si>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</si>
  <si>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</si>
  <si>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</si>
  <si>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</si>
  <si>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</si>
  <si>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</si>
  <si>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</si>
  <si>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</si>
  <si>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</si>
  <si>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</si>
  <si>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</si>
  <si>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</si>
  <si>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</si>
  <si>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</si>
  <si>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</si>
  <si>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</si>
  <si>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</si>
  <si>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</si>
  <si>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</si>
  <si>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</si>
  <si>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</si>
  <si>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</si>
  <si>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</si>
  <si>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</si>
  <si>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</si>
  <si>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</si>
  <si>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</si>
  <si>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</si>
  <si>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</si>
  <si>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</si>
  <si>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</si>
  <si>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</si>
  <si>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</si>
  <si>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</si>
  <si>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</si>
  <si>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</si>
  <si>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</si>
  <si>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</si>
  <si>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</si>
  <si>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</si>
  <si>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</si>
  <si>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</si>
  <si>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</si>
  <si>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</si>
  <si>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</si>
  <si>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</si>
  <si>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</si>
  <si>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</si>
  <si>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</si>
  <si>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</si>
  <si>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</si>
  <si>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</si>
  <si>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</si>
  <si>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</si>
  <si>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</si>
  <si>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</si>
  <si>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</si>
  <si>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</si>
  <si>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</si>
  <si>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</si>
  <si>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</si>
  <si>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</si>
  <si>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</si>
  <si>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</si>
  <si>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</si>
  <si>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</si>
  <si>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</si>
  <si>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</si>
  <si>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</si>
  <si>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</si>
  <si>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</si>
  <si>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</si>
  <si>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</si>
  <si>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</si>
  <si>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</si>
  <si>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</si>
  <si>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</si>
  <si>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</si>
  <si>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</si>
  <si>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</si>
  <si>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</si>
  <si>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</si>
  <si>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</si>
  <si>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</si>
  <si>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</si>
  <si>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</si>
  <si>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</si>
  <si>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</si>
  <si>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</si>
  <si>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</si>
  <si>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</si>
  <si>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</si>
  <si>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</si>
  <si>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</si>
  <si>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</si>
  <si>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</si>
  <si>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</si>
  <si>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</si>
  <si>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</si>
  <si>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</si>
  <si>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</si>
  <si>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</si>
  <si>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</si>
  <si>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</si>
  <si>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</si>
  <si>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</si>
  <si>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</si>
  <si>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</si>
  <si>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</si>
  <si>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</si>
  <si>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</si>
  <si>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</si>
  <si>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</si>
  <si>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</si>
  <si>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</si>
  <si>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</si>
  <si>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</si>
  <si>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</si>
  <si>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</si>
  <si>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</si>
  <si>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</si>
  <si>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</si>
  <si>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</si>
  <si>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</si>
  <si>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</si>
  <si>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</si>
  <si>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</si>
  <si>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</si>
  <si>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</si>
  <si>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</si>
  <si>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</si>
  <si>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</si>
  <si>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</si>
  <si>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</si>
  <si>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</si>
  <si>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</si>
  <si>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</si>
  <si>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</si>
  <si>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</si>
  <si>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</si>
  <si>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</si>
  <si>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</si>
  <si>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</si>
  <si>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</si>
  <si>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</si>
  <si>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</si>
  <si>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</si>
  <si>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</si>
  <si>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</si>
  <si>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</si>
  <si>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</si>
  <si>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</si>
  <si>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</si>
  <si>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</si>
  <si>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</si>
  <si>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</si>
  <si>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</si>
  <si>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</si>
  <si>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</si>
  <si>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</si>
  <si>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</si>
  <si>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</si>
  <si>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</si>
  <si>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</si>
  <si>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</si>
  <si>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</si>
  <si>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</si>
  <si>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</si>
  <si>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</si>
  <si>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</si>
  <si>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</si>
  <si>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</si>
  <si>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</si>
  <si>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</si>
  <si>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</si>
  <si>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</si>
  <si>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</si>
  <si>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</si>
  <si>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</si>
  <si>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</si>
  <si>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</si>
  <si>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</si>
  <si>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</si>
  <si>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</si>
  <si>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</si>
  <si>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</si>
  <si>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</si>
  <si>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</si>
  <si>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</si>
  <si>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</si>
  <si>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</si>
  <si>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</si>
  <si>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</si>
  <si>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</si>
  <si>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</si>
  <si>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</si>
  <si>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</si>
  <si>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</si>
  <si>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</si>
  <si>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</si>
  <si>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</si>
  <si>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</si>
  <si>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</si>
  <si>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</si>
  <si>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</si>
  <si>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</si>
  <si>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</si>
  <si>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</si>
  <si>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</si>
  <si>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</si>
  <si>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</si>
  <si>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</si>
  <si>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</si>
  <si>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</si>
  <si>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</si>
  <si>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</si>
  <si>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</si>
  <si>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</si>
  <si>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</si>
  <si>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</si>
  <si>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</si>
  <si>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</si>
  <si>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</si>
  <si>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</si>
  <si>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</si>
  <si>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</si>
  <si>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</si>
  <si>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</si>
  <si>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</si>
  <si>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</si>
  <si>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</si>
  <si>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</si>
  <si>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</si>
  <si>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</si>
  <si>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</si>
  <si>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</si>
  <si>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</si>
  <si>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</si>
  <si>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</si>
  <si>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</si>
  <si>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</si>
  <si>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</si>
  <si>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</si>
  <si>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</si>
  <si>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</si>
  <si>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</si>
  <si>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</si>
  <si>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</si>
  <si>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</si>
  <si>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</si>
  <si>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</si>
  <si>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</si>
  <si>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</si>
  <si>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</si>
  <si>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</si>
  <si>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</si>
  <si>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</si>
  <si>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</si>
  <si>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</si>
  <si>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</si>
  <si>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</si>
  <si>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</si>
  <si>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</si>
  <si>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</si>
  <si>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</si>
  <si>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</si>
  <si>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</si>
  <si>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</si>
  <si>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</si>
  <si>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</si>
  <si>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</si>
  <si>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</si>
  <si>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</si>
  <si>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</si>
  <si>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</si>
  <si>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</si>
  <si>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</si>
  <si>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</si>
  <si>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</si>
  <si>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</si>
  <si>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</si>
  <si>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</si>
  <si>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</si>
  <si>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</si>
  <si>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</si>
  <si>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</si>
  <si>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</si>
  <si>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</si>
  <si>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</si>
  <si>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</si>
  <si>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</si>
  <si>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</si>
  <si>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</si>
  <si>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</si>
  <si>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</si>
  <si>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</si>
  <si>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</si>
  <si>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</si>
  <si>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</si>
  <si>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</si>
  <si>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</si>
  <si>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</si>
  <si>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</si>
  <si>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</si>
  <si>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</si>
  <si>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</si>
  <si>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</si>
  <si>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</si>
  <si>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</si>
  <si>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</si>
  <si>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</si>
  <si>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</si>
  <si>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</si>
  <si>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</si>
  <si>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</si>
  <si>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</si>
  <si>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</si>
  <si>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</si>
  <si>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</si>
  <si>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</si>
  <si>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</si>
  <si>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</si>
  <si>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</si>
  <si>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</si>
  <si>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</si>
  <si>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</si>
  <si>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</si>
  <si>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</si>
  <si>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</si>
  <si>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</si>
  <si>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</si>
  <si>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</si>
  <si>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</si>
  <si>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</si>
  <si>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</si>
  <si>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</si>
  <si>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</si>
  <si>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</si>
  <si>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</si>
  <si>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</si>
  <si>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</si>
  <si>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</si>
  <si>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</si>
  <si>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</si>
  <si>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</si>
  <si>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</si>
  <si>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</si>
  <si>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</si>
  <si>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</si>
  <si>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</si>
  <si>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</si>
  <si>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</si>
  <si>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</si>
  <si>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</si>
  <si>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</si>
  <si>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</si>
  <si>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</si>
  <si>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</si>
  <si>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</si>
  <si>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</si>
  <si>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</si>
  <si>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</si>
  <si>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</si>
  <si>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</si>
  <si>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</si>
  <si>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</si>
  <si>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</si>
  <si>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</si>
  <si>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</si>
  <si>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</si>
  <si>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</si>
  <si>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</si>
  <si>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</si>
  <si>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</si>
  <si>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</si>
  <si>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</si>
  <si>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</si>
  <si>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</si>
  <si>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</si>
  <si>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</si>
  <si>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</si>
  <si>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</si>
  <si>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</si>
  <si>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</si>
  <si>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</si>
  <si>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</si>
  <si>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</si>
  <si>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</si>
  <si>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</si>
  <si>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</si>
  <si>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</si>
  <si>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</si>
  <si>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</si>
  <si>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</si>
  <si>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</si>
  <si>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</si>
  <si>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</si>
  <si>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</si>
  <si>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</si>
  <si>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</si>
  <si>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</si>
  <si>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</si>
  <si>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</si>
  <si>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</si>
  <si>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</si>
  <si>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</si>
  <si>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</si>
  <si>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</si>
  <si>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</si>
  <si>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</si>
  <si>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</si>
  <si>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</si>
  <si>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</si>
  <si>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</si>
  <si>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</si>
  <si>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</si>
  <si>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</si>
  <si>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</si>
  <si>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</si>
  <si>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</si>
  <si>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</si>
  <si>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</si>
  <si>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</si>
  <si>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</si>
  <si>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</si>
  <si>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</si>
  <si>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</si>
  <si>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</si>
  <si>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</si>
  <si>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</si>
  <si>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</si>
  <si>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</si>
  <si>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</si>
  <si>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</si>
  <si>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</si>
  <si>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</si>
  <si>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</si>
  <si>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</si>
  <si>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</si>
  <si>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</si>
  <si>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</si>
  <si>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</si>
  <si>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</si>
  <si>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</si>
  <si>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</si>
  <si>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</si>
  <si>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</si>
  <si>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</si>
  <si>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</si>
  <si>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</si>
  <si>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</si>
  <si>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</si>
  <si>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</si>
  <si>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</si>
  <si>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</si>
  <si>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</si>
  <si>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</si>
  <si>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</si>
  <si>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</si>
  <si>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</si>
  <si>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</si>
  <si>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</si>
  <si>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</si>
  <si>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</si>
  <si>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</si>
  <si>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</si>
  <si>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</si>
  <si>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</si>
  <si>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</si>
  <si>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</si>
  <si>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</si>
  <si>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</si>
  <si>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</si>
  <si>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</si>
  <si>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</si>
  <si>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</si>
  <si>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</si>
  <si>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</si>
  <si>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</si>
  <si>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</si>
  <si>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</si>
  <si>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</si>
  <si>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</si>
  <si>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</si>
  <si>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</si>
  <si>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</si>
  <si>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</si>
  <si>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</si>
  <si>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</si>
  <si>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</si>
  <si>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</si>
  <si>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</si>
  <si>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</si>
  <si>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</si>
  <si>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</si>
  <si>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</si>
  <si>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</si>
  <si>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</si>
  <si>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</si>
  <si>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</si>
  <si>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</si>
  <si>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</si>
  <si>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</si>
  <si>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</si>
  <si>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</si>
  <si>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</si>
  <si>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</si>
  <si>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</si>
  <si>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</si>
  <si>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</si>
  <si>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</si>
  <si>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</si>
  <si>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</si>
  <si>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</si>
  <si>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</si>
  <si>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</si>
  <si>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</si>
  <si>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</si>
  <si>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</si>
  <si>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</si>
  <si>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</si>
  <si>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</si>
  <si>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</si>
  <si>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</si>
  <si>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</si>
  <si>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</si>
  <si>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</si>
  <si>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</si>
  <si>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</si>
  <si>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</si>
  <si>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</si>
  <si>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</si>
  <si>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</si>
  <si>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</si>
  <si>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</si>
  <si>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</si>
  <si>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</si>
  <si>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</si>
  <si>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</si>
  <si>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</si>
  <si>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</si>
  <si>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</si>
  <si>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</si>
  <si>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</si>
  <si>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</si>
  <si>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</si>
  <si>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</si>
  <si>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</si>
  <si>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</si>
  <si>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</si>
  <si>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</si>
  <si>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</si>
  <si>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</si>
  <si>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</si>
  <si>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</si>
  <si>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</si>
  <si>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</si>
  <si>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</si>
  <si>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</si>
  <si>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</si>
  <si>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</si>
  <si>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</si>
  <si>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</si>
  <si>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</si>
  <si>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</si>
  <si>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</si>
  <si>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</si>
  <si>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</si>
  <si>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</si>
  <si>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</si>
  <si>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</si>
  <si>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</si>
  <si>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</si>
  <si>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</si>
  <si>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</si>
  <si>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</si>
  <si>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</si>
  <si>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</si>
  <si>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</si>
  <si>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</si>
  <si>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</si>
  <si>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</si>
  <si>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</si>
  <si>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</si>
  <si>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</si>
  <si>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</si>
  <si>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</si>
  <si>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</si>
  <si>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</si>
  <si>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</si>
  <si>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</si>
  <si>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</si>
  <si>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</si>
  <si>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</si>
  <si>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</si>
  <si>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</si>
  <si>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</si>
  <si>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</si>
  <si>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</si>
  <si>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</si>
  <si>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</si>
  <si>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</si>
  <si>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</si>
  <si>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</si>
  <si>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</si>
  <si>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</si>
  <si>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</si>
  <si>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</si>
  <si>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</si>
  <si>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</si>
  <si>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</si>
  <si>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</si>
  <si>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</si>
  <si>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</si>
  <si>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</si>
  <si>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</si>
  <si>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</si>
  <si>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</si>
  <si>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</si>
  <si>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</si>
  <si>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</si>
  <si>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</si>
  <si>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</si>
  <si>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</si>
  <si>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</si>
  <si>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</si>
  <si>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</si>
  <si>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</si>
  <si>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</si>
  <si>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</si>
  <si>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</si>
  <si>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</si>
  <si>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</si>
  <si>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</si>
  <si>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</si>
  <si>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</si>
  <si>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</si>
  <si>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</si>
  <si>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</si>
  <si>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</si>
  <si>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</si>
  <si>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</si>
  <si>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</si>
  <si>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</si>
  <si>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</si>
  <si>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</si>
  <si>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</si>
  <si>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</si>
  <si>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</si>
  <si>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</si>
  <si>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</si>
  <si>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</si>
  <si>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</si>
  <si>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</si>
  <si>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</si>
  <si>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</si>
  <si>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</si>
  <si>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</si>
  <si>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</si>
  <si>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</si>
  <si>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</si>
  <si>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</si>
  <si>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</si>
  <si>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</si>
  <si>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</si>
  <si>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</si>
  <si>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</si>
  <si>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</si>
  <si>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</si>
  <si>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</si>
  <si>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</si>
  <si>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</si>
  <si>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</si>
  <si>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</si>
  <si>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</si>
  <si>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</si>
  <si>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</si>
  <si>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</si>
  <si>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</si>
  <si>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</si>
  <si>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</si>
  <si>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</si>
  <si>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</si>
  <si>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</si>
  <si>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</si>
  <si>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</si>
  <si>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</si>
  <si>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</si>
  <si>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</si>
  <si>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</si>
  <si>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</si>
  <si>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</si>
  <si>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</si>
  <si>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</si>
  <si>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</si>
  <si>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</si>
  <si>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</si>
  <si>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</si>
  <si>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</si>
  <si>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</si>
  <si>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</si>
  <si>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</si>
  <si>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</si>
  <si>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</si>
  <si>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</si>
  <si>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</si>
  <si>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</si>
  <si>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</si>
  <si>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</si>
  <si>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</si>
  <si>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</si>
  <si>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</si>
  <si>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</si>
  <si>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</si>
  <si>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</si>
  <si>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</si>
  <si>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</si>
  <si>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</si>
  <si>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</si>
  <si>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</si>
  <si>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</si>
  <si>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</si>
  <si>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</si>
  <si>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</si>
  <si>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</si>
  <si>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</si>
  <si>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</si>
  <si>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</si>
  <si>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</si>
  <si>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</si>
  <si>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</si>
  <si>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</si>
  <si>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</si>
  <si>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</si>
  <si>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</si>
  <si>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</si>
  <si>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</si>
  <si>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</si>
  <si>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</si>
  <si>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</si>
  <si>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</si>
  <si>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</si>
  <si>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</si>
  <si>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</si>
  <si>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</si>
  <si>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</si>
  <si>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</si>
  <si>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</si>
  <si>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</si>
  <si>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</si>
  <si>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</si>
  <si>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</si>
  <si>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</si>
  <si>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</si>
  <si>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</si>
  <si>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</si>
  <si>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</si>
  <si>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</si>
  <si>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</si>
  <si>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</si>
  <si>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</si>
  <si>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</si>
  <si>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</si>
  <si>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</si>
  <si>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</si>
  <si>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</si>
  <si>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</si>
  <si>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</si>
  <si>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</si>
  <si>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</si>
  <si>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</si>
  <si>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</si>
  <si>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</si>
  <si>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</si>
  <si>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</si>
  <si>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</si>
  <si>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</si>
  <si>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</si>
  <si>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</si>
  <si>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</si>
  <si>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</si>
  <si>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</si>
  <si>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</si>
  <si>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</si>
  <si>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</si>
  <si>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</si>
  <si>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</si>
  <si>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</si>
  <si>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</si>
  <si>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</si>
  <si>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</si>
  <si>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</si>
  <si>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</si>
  <si>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</si>
  <si>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</si>
  <si>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</si>
  <si>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</si>
  <si>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</si>
  <si>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</si>
  <si>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</si>
  <si>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</si>
  <si>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</si>
  <si>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</si>
  <si>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</si>
  <si>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</si>
  <si>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</si>
  <si>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</si>
  <si>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</si>
  <si>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</si>
  <si>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</si>
  <si>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</si>
  <si>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</si>
  <si>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</si>
  <si>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</si>
  <si>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</si>
  <si>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</si>
  <si>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</si>
  <si>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</si>
  <si>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</si>
  <si>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</si>
  <si>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</si>
  <si>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</si>
  <si>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</si>
  <si>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</si>
  <si>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</si>
  <si>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</si>
  <si>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</si>
  <si>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</si>
  <si>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</si>
  <si>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</si>
  <si>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</si>
  <si>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</si>
  <si>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</si>
  <si>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</si>
  <si>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</si>
  <si>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</si>
  <si>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</si>
  <si>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</si>
  <si>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</si>
  <si>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</si>
  <si>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</si>
  <si>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</si>
  <si>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</si>
  <si>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</si>
  <si>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</si>
  <si>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</si>
  <si>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</si>
  <si>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</si>
  <si>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</si>
  <si>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</si>
  <si>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</si>
  <si>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</si>
  <si>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</si>
  <si>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</si>
  <si>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</si>
  <si>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</si>
  <si>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</si>
  <si>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</si>
  <si>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</si>
  <si>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</si>
  <si>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</si>
  <si>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</si>
  <si>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</si>
  <si>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</si>
  <si>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</si>
  <si>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</si>
  <si>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</si>
  <si>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</si>
  <si>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</si>
  <si>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</si>
  <si>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</si>
  <si>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</si>
  <si>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</si>
  <si>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</si>
  <si>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</si>
  <si>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</si>
  <si>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</si>
  <si>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</si>
  <si>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</si>
  <si>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</si>
  <si>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</si>
  <si>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</si>
  <si>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</si>
  <si>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</si>
  <si>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</si>
  <si>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</si>
  <si>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</si>
  <si>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</si>
  <si>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</si>
  <si>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</si>
  <si>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</si>
  <si>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</si>
  <si>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</si>
  <si>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</si>
  <si>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</si>
  <si>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</si>
  <si>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</si>
  <si>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</si>
  <si>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</si>
  <si>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</si>
  <si>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</si>
  <si>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</si>
  <si>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</si>
  <si>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</si>
  <si>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</si>
  <si>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</si>
  <si>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</si>
  <si>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</si>
  <si>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</si>
  <si>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</si>
  <si>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</si>
  <si>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</si>
  <si>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</si>
  <si>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</si>
  <si>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</si>
  <si>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</si>
  <si>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</si>
  <si>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</si>
  <si>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</si>
  <si>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</si>
  <si>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</si>
  <si>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</si>
  <si>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</si>
  <si>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</si>
  <si>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</si>
  <si>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</si>
  <si>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</si>
  <si>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</si>
  <si>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</si>
  <si>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</si>
  <si>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</si>
  <si>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</si>
  <si>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</si>
  <si>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</si>
  <si>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</si>
  <si>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</si>
  <si>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</si>
  <si>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</si>
  <si>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</si>
  <si>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</si>
  <si>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</si>
  <si>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</si>
  <si>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</si>
  <si>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</si>
  <si>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</si>
  <si>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</si>
  <si>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</si>
  <si>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</si>
  <si>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</si>
  <si>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</si>
  <si>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</si>
  <si>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</si>
  <si>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</si>
  <si>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</si>
  <si>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</si>
  <si>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</si>
  <si>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</si>
  <si>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</si>
  <si>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</si>
  <si>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</si>
  <si>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</si>
  <si>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</si>
  <si>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</si>
  <si>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</si>
  <si>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</si>
  <si>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</si>
  <si>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</si>
  <si>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</si>
  <si>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</si>
  <si>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</si>
  <si>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</si>
  <si>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</si>
  <si>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</si>
  <si>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</si>
  <si>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</si>
  <si>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</si>
  <si>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</si>
  <si>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</si>
  <si>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</si>
  <si>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</si>
  <si>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</si>
  <si>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</si>
  <si>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</si>
  <si>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</si>
  <si>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</si>
  <si>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</si>
  <si>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</si>
  <si>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</si>
  <si>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</si>
  <si>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</si>
  <si>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</si>
  <si>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</si>
  <si>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</si>
  <si>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</si>
  <si>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</si>
  <si>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</si>
  <si>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</si>
  <si>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</si>
  <si>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</si>
  <si>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</si>
  <si>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</si>
  <si>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</si>
  <si>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</si>
  <si>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</si>
  <si>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</si>
  <si>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</si>
  <si>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</si>
  <si>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</si>
  <si>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</si>
  <si>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</si>
  <si>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</si>
  <si>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</si>
  <si>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</si>
  <si>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</si>
  <si>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</si>
  <si>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</si>
  <si>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</si>
  <si>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</si>
  <si>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</si>
  <si>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</si>
  <si>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</si>
  <si>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</si>
  <si>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</si>
  <si>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</si>
  <si>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</si>
  <si>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</si>
  <si>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</si>
  <si>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</si>
  <si>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</si>
  <si>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</si>
  <si>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</si>
  <si>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</si>
  <si>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</si>
  <si>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</si>
  <si>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</si>
  <si>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</si>
  <si>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</si>
  <si>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</si>
  <si>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</si>
  <si>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</si>
  <si>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</si>
  <si>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</si>
  <si>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</si>
  <si>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</si>
  <si>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</si>
  <si>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</si>
  <si>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</si>
  <si>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</si>
  <si>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</si>
  <si>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</si>
  <si>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</si>
  <si>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</si>
  <si>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</si>
  <si>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</si>
  <si>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</si>
  <si>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</si>
  <si>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</si>
  <si>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</si>
  <si>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</si>
  <si>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</si>
  <si>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</si>
  <si>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</si>
  <si>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</si>
  <si>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</si>
  <si>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</si>
  <si>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</si>
  <si>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</si>
  <si>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</si>
  <si>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</si>
  <si>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</si>
  <si>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</si>
  <si>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</si>
  <si>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</si>
  <si>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</si>
  <si>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</si>
  <si>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</si>
  <si>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</si>
  <si>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</si>
  <si>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</si>
  <si>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</si>
  <si>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</si>
  <si>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</si>
  <si>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</si>
  <si>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</si>
  <si>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</si>
  <si>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</si>
  <si>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</si>
  <si>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</si>
  <si>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</si>
  <si>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</si>
  <si>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</si>
  <si>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</si>
  <si>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</si>
  <si>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</si>
  <si>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</si>
  <si>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</si>
  <si>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</si>
  <si>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</si>
  <si>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</si>
  <si>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</si>
  <si>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</si>
  <si>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</si>
  <si>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</si>
  <si>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</si>
  <si>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</si>
  <si>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</si>
  <si>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</si>
  <si>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</si>
  <si>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</si>
  <si>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</si>
  <si>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</si>
  <si>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</si>
  <si>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</si>
  <si>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</si>
  <si>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</si>
  <si>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</si>
  <si>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</si>
  <si>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</si>
  <si>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</si>
  <si>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</si>
  <si>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</si>
  <si>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</si>
  <si>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</si>
  <si>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</si>
  <si>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</si>
  <si>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</si>
  <si>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</si>
  <si>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</si>
  <si>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</si>
  <si>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</si>
  <si>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</si>
  <si>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</si>
  <si>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</si>
  <si>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</si>
  <si>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</si>
  <si>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</si>
  <si>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</si>
  <si>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</si>
  <si>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</si>
  <si>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</si>
  <si>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</si>
  <si>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</si>
  <si>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</si>
  <si>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</si>
  <si>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</si>
  <si>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</si>
  <si>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</si>
  <si>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</si>
  <si>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</si>
  <si>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</si>
  <si>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</si>
  <si>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</si>
  <si>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</si>
  <si>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</si>
  <si>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</si>
  <si>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</si>
  <si>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</si>
  <si>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</si>
  <si>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</si>
  <si>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</si>
  <si>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</si>
  <si>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</si>
  <si>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</si>
  <si>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</si>
  <si>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</si>
  <si>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</si>
  <si>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</si>
  <si>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</si>
  <si>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</si>
  <si>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</si>
  <si>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</si>
  <si>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</si>
  <si>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</si>
  <si>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</si>
  <si>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</si>
  <si>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</si>
  <si>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</si>
  <si>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</si>
  <si>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</si>
  <si>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</si>
  <si>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</si>
  <si>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</si>
  <si>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</si>
  <si>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</si>
  <si>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</si>
  <si>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</si>
  <si>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</si>
  <si>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</si>
  <si>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</si>
  <si>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</si>
  <si>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</si>
  <si>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</si>
  <si>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</si>
  <si>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</si>
  <si>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</si>
  <si>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</si>
  <si>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</si>
  <si>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</si>
  <si>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</si>
  <si>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</si>
  <si>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</si>
  <si>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</si>
  <si>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</si>
  <si>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</si>
  <si>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</si>
  <si>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</si>
  <si>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</si>
  <si>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</si>
  <si>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</si>
  <si>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</si>
  <si>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</si>
  <si>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</si>
  <si>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</si>
  <si>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</si>
  <si>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</si>
  <si>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</si>
  <si>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</si>
  <si>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</si>
  <si>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</si>
  <si>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</si>
  <si>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</si>
  <si>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</si>
  <si>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</si>
  <si>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</si>
  <si>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</si>
  <si>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</si>
  <si>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</si>
  <si>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</si>
  <si>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</si>
  <si>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</si>
  <si>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</si>
  <si>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</si>
  <si>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</si>
  <si>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</si>
  <si>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</si>
  <si>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</si>
  <si>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</si>
  <si>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</si>
  <si>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</si>
  <si>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</si>
  <si>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</si>
  <si>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</si>
  <si>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</si>
  <si>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</si>
  <si>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</si>
  <si>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</si>
  <si>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</si>
  <si>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</si>
  <si>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</si>
  <si>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</si>
  <si>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</si>
  <si>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</si>
  <si>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</si>
  <si>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</si>
  <si>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</si>
  <si>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</si>
  <si>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</si>
  <si>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</si>
  <si>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</si>
  <si>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</si>
  <si>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</si>
  <si>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</si>
  <si>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</si>
  <si>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</si>
  <si>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</si>
  <si>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</si>
  <si>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</si>
  <si>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</si>
  <si>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</si>
  <si>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</si>
  <si>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</si>
  <si>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</si>
  <si>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</si>
  <si>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</si>
  <si>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</si>
  <si>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</si>
  <si>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</si>
  <si>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</si>
  <si>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</si>
  <si>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</si>
  <si>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</si>
  <si>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</si>
  <si>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</si>
  <si>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</si>
  <si>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</si>
  <si>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</si>
  <si>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</si>
  <si>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</si>
  <si>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</si>
  <si>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</si>
  <si>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</si>
  <si>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</si>
  <si>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</si>
  <si>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</si>
  <si>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</si>
  <si>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</si>
  <si>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</si>
  <si>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</si>
  <si>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</si>
  <si>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</si>
  <si>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</si>
  <si>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</si>
  <si>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</si>
  <si>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</si>
  <si>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</si>
  <si>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</si>
  <si>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</si>
  <si>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</si>
  <si>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</si>
  <si>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</si>
  <si>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</si>
  <si>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</si>
  <si>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</si>
  <si>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</si>
  <si>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</si>
  <si>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</si>
  <si>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</si>
  <si>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</si>
  <si>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</si>
  <si>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</si>
  <si>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</si>
  <si>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</si>
  <si>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</si>
  <si>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</si>
  <si>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</si>
  <si>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</si>
  <si>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</si>
  <si>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</si>
  <si>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</si>
  <si>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</si>
  <si>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</si>
  <si>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</si>
  <si>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</si>
  <si>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</si>
  <si>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</si>
  <si>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</si>
  <si>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</si>
  <si>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</si>
  <si>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</si>
  <si>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</si>
  <si>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</si>
  <si>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</si>
  <si>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</si>
  <si>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</si>
  <si>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</si>
  <si>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</si>
  <si>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</si>
  <si>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</si>
  <si>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</si>
  <si>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</si>
  <si>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</si>
  <si>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</si>
  <si>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</si>
  <si>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</si>
  <si>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</si>
  <si>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</si>
  <si>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</si>
  <si>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</si>
  <si>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</si>
  <si>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</si>
  <si>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</si>
  <si>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</si>
  <si>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</si>
  <si>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</si>
  <si>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</si>
  <si>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</si>
  <si>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</si>
  <si>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</si>
  <si>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</si>
  <si>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</si>
  <si>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</si>
  <si>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</si>
  <si>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</si>
  <si>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</si>
  <si>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</si>
  <si>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</si>
  <si>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</si>
  <si>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</si>
  <si>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</si>
  <si>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</si>
  <si>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</si>
  <si>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</si>
  <si>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</si>
  <si>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</si>
  <si>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</si>
  <si>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</si>
  <si>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</si>
  <si>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</si>
  <si>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</si>
  <si>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</si>
  <si>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</si>
  <si>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</si>
  <si>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</si>
  <si>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</si>
  <si>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</si>
  <si>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</si>
  <si>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</si>
  <si>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</si>
  <si>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</si>
  <si>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</si>
  <si>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</si>
  <si>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</si>
  <si>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</si>
  <si>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</si>
  <si>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</si>
  <si>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</si>
  <si>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</si>
  <si>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</si>
  <si>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</si>
  <si>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</si>
  <si>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</si>
  <si>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</si>
  <si>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</si>
  <si>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</si>
  <si>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</si>
  <si>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</si>
  <si>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</si>
  <si>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</si>
  <si>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</si>
  <si>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</si>
  <si>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</si>
  <si>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</si>
  <si>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</si>
  <si>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</si>
  <si>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</si>
  <si>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</si>
  <si>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</si>
  <si>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</si>
  <si>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</si>
  <si>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</si>
  <si>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</si>
  <si>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</si>
  <si>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</si>
  <si>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</si>
  <si>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</si>
  <si>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</si>
  <si>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</si>
  <si>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</si>
  <si>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</si>
  <si>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</si>
  <si>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</si>
  <si>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</si>
  <si>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</si>
  <si>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</si>
  <si>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</si>
  <si>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</si>
  <si>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</si>
  <si>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</si>
  <si>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</si>
  <si>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</si>
  <si>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</si>
  <si>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</si>
  <si>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</si>
  <si>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</si>
  <si>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</si>
  <si>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</si>
  <si>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</si>
  <si>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</si>
  <si>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</si>
  <si>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</si>
  <si>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</si>
  <si>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</si>
  <si>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</si>
  <si>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</si>
  <si>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</si>
  <si>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</si>
  <si>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</si>
  <si>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</si>
  <si>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</si>
  <si>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</si>
  <si>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</si>
  <si>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</si>
  <si>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</si>
  <si>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</si>
  <si>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</si>
  <si>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</si>
  <si>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</si>
  <si>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</si>
  <si>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</si>
  <si>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</si>
  <si>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</si>
  <si>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</si>
  <si>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</si>
  <si>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</si>
  <si>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</si>
  <si>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</si>
  <si>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</si>
  <si>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</si>
  <si>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</si>
  <si>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</si>
  <si>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</si>
  <si>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</si>
  <si>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</si>
  <si>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</si>
  <si>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</si>
  <si>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</si>
  <si>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</si>
  <si>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</si>
  <si>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</si>
  <si>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</si>
  <si>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</si>
  <si>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</si>
  <si>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</si>
  <si>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</si>
  <si>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</si>
  <si>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</si>
  <si>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</si>
  <si>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</si>
  <si>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</si>
  <si>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</si>
  <si>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</si>
  <si>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</si>
  <si>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</si>
  <si>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</si>
  <si>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</si>
  <si>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</si>
  <si>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</si>
  <si>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</si>
  <si>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</si>
  <si>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</si>
  <si>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</si>
  <si>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</si>
  <si>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</si>
  <si>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</si>
  <si>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</si>
  <si>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</si>
  <si>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</si>
  <si>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</si>
  <si>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</si>
  <si>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</si>
  <si>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</si>
  <si>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</si>
  <si>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</si>
  <si>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</si>
  <si>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</si>
  <si>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</si>
  <si>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</si>
  <si>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</si>
  <si>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</si>
  <si>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</si>
  <si>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</si>
  <si>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</si>
  <si>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</si>
  <si>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</si>
  <si>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</si>
  <si>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</si>
  <si>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</si>
  <si>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</si>
  <si>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</si>
  <si>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</si>
  <si>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</si>
  <si>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</si>
  <si>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</si>
  <si>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</si>
  <si>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</si>
  <si>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</si>
  <si>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</si>
  <si>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</si>
  <si>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</si>
  <si>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</si>
  <si>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</si>
  <si>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</si>
  <si>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</si>
  <si>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</si>
  <si>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</si>
  <si>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</si>
  <si>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</si>
  <si>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</si>
  <si>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</si>
  <si>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</si>
  <si>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</si>
  <si>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</si>
  <si>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</si>
  <si>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</si>
  <si>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</si>
  <si>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</si>
  <si>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</si>
  <si>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</si>
  <si>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</si>
  <si>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</si>
  <si>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</si>
  <si>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</si>
  <si>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</si>
  <si>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</si>
  <si>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</si>
  <si>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</si>
  <si>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</si>
  <si>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</si>
  <si>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</si>
  <si>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</si>
  <si>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</si>
  <si>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</si>
  <si>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</si>
  <si>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</si>
  <si>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</si>
  <si>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</si>
  <si>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</si>
  <si>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</si>
  <si>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</si>
  <si>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</si>
  <si>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</si>
  <si>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</si>
  <si>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</si>
  <si>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</si>
  <si>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</si>
  <si>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</si>
  <si>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</si>
  <si>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</si>
  <si>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</si>
  <si>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</si>
  <si>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</si>
  <si>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</si>
  <si>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</si>
  <si>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</si>
  <si>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</si>
  <si>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</si>
  <si>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</si>
  <si>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</si>
  <si>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</si>
  <si>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</si>
  <si>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</si>
  <si>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</si>
  <si>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</si>
  <si>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</si>
  <si>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</si>
  <si>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</si>
  <si>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</si>
  <si>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</si>
  <si>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</si>
  <si>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</si>
  <si>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</si>
  <si>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</si>
  <si>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</si>
  <si>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</si>
  <si>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</si>
  <si>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</si>
  <si>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</si>
  <si>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</si>
  <si>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</si>
  <si>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</si>
  <si>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</si>
  <si>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</si>
  <si>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</si>
  <si>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</si>
  <si>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</si>
  <si>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</si>
  <si>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</si>
  <si>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</si>
  <si>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</si>
  <si>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</si>
  <si>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</si>
  <si>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</si>
  <si>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</si>
  <si>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</si>
  <si>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</si>
  <si>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</si>
  <si>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</si>
  <si>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</si>
  <si>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</si>
  <si>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</si>
  <si>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</si>
  <si>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</si>
  <si>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</si>
  <si>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</si>
  <si>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</si>
  <si>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</si>
  <si>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</si>
  <si>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</si>
  <si>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</si>
  <si>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</si>
  <si>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</si>
  <si>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</si>
  <si>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</si>
  <si>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</si>
  <si>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</si>
  <si>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</si>
  <si>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</si>
  <si>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</si>
  <si>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</si>
  <si>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</si>
  <si>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</si>
  <si>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</si>
  <si>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</si>
  <si>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</si>
  <si>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</si>
  <si>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</si>
  <si>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</si>
  <si>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</si>
  <si>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</si>
  <si>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</si>
  <si>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</si>
  <si>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</si>
  <si>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</si>
  <si>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</si>
  <si>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</si>
  <si>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</si>
  <si>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</si>
  <si>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</si>
  <si>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</si>
  <si>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</si>
  <si>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</si>
  <si>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</si>
  <si>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</si>
  <si>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</si>
  <si>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</si>
  <si>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</si>
  <si>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</si>
  <si>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</si>
  <si>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</si>
  <si>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</si>
  <si>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</si>
  <si>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</si>
  <si>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</si>
  <si>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</si>
  <si>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</si>
  <si>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</si>
  <si>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</si>
  <si>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</si>
  <si>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</si>
  <si>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</si>
  <si>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</si>
  <si>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</si>
  <si>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</si>
  <si>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</si>
  <si>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</si>
  <si>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</si>
  <si>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</si>
  <si>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</si>
  <si>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</si>
  <si>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</si>
  <si>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</si>
  <si>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</si>
  <si>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</si>
  <si>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</si>
  <si>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</si>
  <si>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</si>
  <si>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</si>
  <si>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</si>
  <si>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</si>
  <si>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</si>
  <si>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</si>
  <si>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</si>
  <si>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</si>
  <si>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</si>
  <si>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</si>
  <si>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</si>
  <si>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</si>
  <si>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</si>
  <si>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</si>
  <si>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</si>
  <si>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</si>
  <si>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</si>
  <si>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</si>
  <si>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</si>
  <si>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</si>
  <si>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</si>
  <si>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</si>
  <si>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</si>
  <si>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</si>
  <si>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</si>
  <si>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</si>
  <si>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</si>
  <si>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</si>
  <si>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</si>
  <si>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</si>
  <si>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</si>
  <si>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</si>
  <si>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</si>
  <si>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</si>
  <si>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</si>
  <si>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</si>
  <si>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</si>
  <si>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</si>
  <si>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</si>
  <si>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</si>
  <si>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</si>
  <si>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</si>
  <si>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</si>
  <si>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</si>
  <si>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</si>
  <si>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</si>
  <si>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</si>
  <si>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</si>
  <si>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</si>
  <si>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</si>
  <si>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</si>
  <si>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</si>
  <si>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</si>
  <si>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</si>
  <si>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</si>
  <si>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</si>
  <si>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</si>
  <si>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</si>
  <si>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</si>
  <si>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</si>
  <si>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</si>
  <si>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</si>
  <si>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</si>
  <si>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</si>
  <si>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</si>
  <si>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</si>
  <si>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</si>
  <si>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</si>
  <si>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</si>
  <si>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</si>
  <si>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</si>
  <si>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</si>
  <si>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</si>
  <si>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</si>
  <si>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</si>
  <si>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</si>
  <si>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</si>
  <si>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</si>
  <si>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</si>
  <si>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</si>
  <si>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</si>
  <si>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</si>
  <si>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</si>
  <si>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</si>
  <si>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</si>
  <si>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</si>
  <si>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</si>
  <si>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</si>
  <si>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</si>
  <si>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</si>
  <si>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</si>
  <si>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</si>
  <si>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</si>
  <si>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</si>
  <si>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</si>
  <si>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</si>
  <si>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</si>
  <si>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</si>
  <si>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</si>
  <si>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</si>
  <si>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</si>
  <si>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</si>
  <si>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</si>
  <si>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</si>
  <si>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</si>
  <si>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</si>
  <si>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</si>
  <si>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</si>
  <si>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</si>
  <si>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</si>
  <si>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</si>
  <si>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</si>
  <si>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</si>
  <si>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</si>
  <si>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</si>
  <si>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</si>
  <si>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</si>
  <si>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</si>
  <si>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</si>
  <si>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</si>
  <si>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</si>
  <si>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</si>
  <si>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</si>
  <si>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</si>
  <si>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</si>
  <si>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</si>
  <si>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</si>
  <si>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</si>
  <si>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</si>
  <si>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</si>
  <si>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</si>
  <si>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</si>
  <si>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</si>
  <si>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</si>
  <si>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</si>
  <si>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</si>
  <si>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</si>
  <si>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</si>
  <si>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</si>
  <si>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</si>
  <si>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</si>
  <si>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</si>
  <si>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</si>
  <si>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</si>
  <si>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</si>
  <si>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</si>
  <si>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</si>
  <si>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</si>
  <si>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</si>
  <si>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</si>
  <si>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</si>
  <si>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</si>
  <si>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</si>
  <si>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</si>
  <si>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</si>
  <si>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</si>
  <si>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</si>
  <si>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</si>
  <si>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</si>
  <si>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</si>
  <si>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</si>
  <si>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</si>
  <si>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</si>
  <si>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</si>
  <si>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</si>
  <si>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</si>
  <si>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</si>
  <si>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</si>
  <si>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</si>
  <si>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</si>
  <si>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</si>
  <si>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</si>
  <si>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</si>
  <si>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</si>
  <si>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</si>
  <si>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</si>
  <si>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</si>
  <si>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</si>
  <si>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</si>
  <si>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</si>
  <si>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</si>
  <si>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</si>
  <si>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</si>
  <si>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</si>
  <si>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</si>
  <si>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</si>
  <si>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</si>
  <si>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</si>
  <si>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</si>
  <si>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</si>
  <si>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</si>
  <si>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</si>
  <si>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</si>
  <si>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</si>
  <si>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</si>
  <si>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</si>
  <si>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</si>
  <si>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</si>
  <si>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</si>
  <si>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</si>
  <si>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</si>
  <si>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</si>
  <si>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</si>
  <si>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</si>
  <si>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</si>
  <si>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</si>
  <si>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</si>
  <si>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</si>
  <si>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</si>
  <si>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</si>
  <si>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</si>
  <si>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</si>
  <si>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</si>
  <si>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</si>
  <si>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</si>
  <si>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</si>
  <si>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</si>
  <si>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</si>
  <si>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</si>
  <si>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</si>
  <si>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</si>
  <si>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</si>
  <si>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</si>
  <si>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</si>
  <si>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</si>
  <si>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</si>
  <si>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</si>
  <si>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</si>
  <si>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</si>
  <si>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</si>
  <si>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</si>
  <si>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</si>
  <si>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</si>
  <si>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</si>
  <si>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</si>
  <si>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</si>
  <si>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</si>
  <si>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</si>
  <si>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</si>
  <si>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</si>
  <si>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</si>
  <si>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</si>
  <si>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</si>
  <si>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</si>
  <si>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</si>
  <si>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</si>
  <si>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</si>
  <si>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</si>
  <si>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</si>
  <si>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</si>
  <si>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</si>
  <si>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</si>
  <si>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</si>
  <si>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</si>
  <si>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</si>
  <si>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</si>
  <si>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</si>
  <si>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</si>
  <si>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</si>
  <si>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</si>
  <si>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</si>
  <si>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</si>
  <si>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</si>
  <si>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</si>
  <si>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</si>
  <si>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</si>
  <si>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</si>
  <si>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</si>
  <si>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</si>
  <si>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</si>
  <si>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</si>
  <si>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</si>
  <si>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</si>
  <si>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</si>
  <si>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</si>
  <si>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</si>
  <si>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</si>
  <si>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</si>
  <si>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</si>
  <si>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</si>
  <si>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</si>
  <si>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</si>
  <si>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</si>
  <si>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</si>
  <si>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</si>
  <si>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</si>
  <si>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</si>
  <si>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</si>
  <si>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</si>
  <si>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</si>
  <si>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</si>
  <si>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</si>
  <si>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</si>
  <si>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</si>
  <si>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</si>
  <si>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</si>
  <si>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</si>
  <si>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</si>
  <si>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</si>
  <si>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</si>
  <si>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</si>
  <si>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</si>
  <si>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</si>
  <si>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</si>
  <si>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</si>
  <si>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</si>
  <si>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</si>
  <si>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</si>
  <si>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</si>
  <si>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</si>
  <si>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</si>
  <si>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</si>
  <si>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</si>
  <si>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</si>
  <si>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</si>
  <si>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</si>
  <si>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</si>
  <si>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</si>
  <si>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</si>
  <si>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</si>
  <si>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</si>
  <si>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</si>
  <si>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</si>
  <si>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</si>
  <si>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</si>
  <si>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</si>
  <si>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</si>
  <si>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</si>
  <si>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</si>
  <si>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</si>
  <si>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</si>
  <si>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</si>
  <si>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</si>
  <si>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</si>
  <si>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</si>
  <si>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</si>
  <si>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</si>
  <si>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</si>
  <si>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</si>
  <si>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</si>
  <si>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</si>
  <si>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</si>
  <si>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</si>
  <si>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</si>
  <si>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</si>
  <si>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</si>
  <si>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</si>
  <si>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</si>
  <si>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</si>
  <si>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</si>
  <si>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</si>
  <si>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</si>
  <si>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</si>
  <si>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</si>
  <si>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</si>
  <si>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</si>
  <si>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</si>
  <si>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</si>
  <si>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</si>
  <si>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</si>
  <si>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</si>
  <si>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</si>
  <si>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</si>
  <si>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</si>
  <si>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</si>
  <si>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</si>
  <si>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</si>
  <si>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</si>
  <si>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</si>
  <si>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</si>
  <si>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</si>
  <si>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</si>
  <si>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</si>
  <si>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</si>
  <si>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</si>
  <si>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</si>
  <si>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</si>
  <si>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</si>
  <si>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</si>
  <si>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</si>
  <si>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</si>
  <si>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</si>
  <si>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</si>
  <si>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</si>
  <si>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</si>
  <si>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</si>
  <si>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</si>
  <si>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</si>
  <si>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</si>
  <si>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</si>
  <si>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</si>
  <si>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</si>
  <si>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</si>
  <si>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</si>
  <si>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</si>
  <si>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</si>
  <si>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</si>
  <si>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</si>
  <si>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</si>
  <si>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</si>
  <si>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</si>
  <si>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</si>
  <si>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</si>
  <si>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</si>
  <si>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</si>
  <si>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</si>
  <si>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</si>
  <si>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</si>
  <si>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</si>
  <si>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</si>
  <si>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</si>
  <si>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</si>
  <si>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</si>
  <si>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</si>
  <si>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</si>
  <si>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</si>
  <si>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</si>
  <si>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</si>
  <si>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</si>
  <si>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</si>
  <si>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</si>
  <si>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</si>
  <si>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</si>
  <si>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</si>
  <si>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</si>
  <si>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</si>
  <si>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</si>
  <si>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</si>
  <si>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</si>
  <si>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</si>
  <si>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</si>
  <si>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</si>
  <si>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</si>
  <si>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</si>
  <si>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</si>
  <si>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</si>
  <si>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</si>
  <si>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</si>
  <si>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</si>
  <si>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</si>
  <si>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</si>
  <si>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</si>
  <si>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</si>
  <si>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</si>
  <si>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</si>
  <si>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</si>
  <si>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</si>
  <si>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</si>
  <si>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</si>
  <si>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</si>
  <si>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</si>
  <si>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</si>
  <si>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</si>
  <si>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</si>
  <si>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</si>
  <si>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</si>
  <si>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</si>
  <si>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</si>
  <si>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</si>
  <si>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</si>
  <si>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</si>
  <si>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</si>
  <si>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</si>
  <si>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</si>
  <si>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</si>
  <si>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</si>
  <si>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</si>
  <si>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</si>
  <si>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</si>
  <si>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</si>
  <si>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</si>
  <si>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</si>
  <si>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</si>
  <si>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</si>
  <si>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</si>
  <si>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</si>
  <si>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</si>
  <si>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</si>
  <si>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</si>
  <si>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</si>
  <si>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</si>
  <si>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</si>
  <si>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</si>
  <si>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</si>
  <si>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</si>
  <si>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</si>
  <si>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</si>
  <si>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</si>
  <si>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</si>
  <si>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</si>
  <si>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</si>
  <si>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</si>
  <si>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</si>
  <si>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</si>
  <si>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</si>
  <si>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</si>
  <si>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</si>
  <si>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</si>
  <si>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</si>
  <si>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</si>
  <si>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</si>
  <si>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</si>
  <si>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</si>
  <si>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</si>
  <si>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</si>
  <si>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</si>
  <si>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</si>
  <si>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</si>
  <si>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</si>
  <si>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</si>
  <si>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</si>
  <si>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</si>
  <si>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</si>
  <si>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</si>
  <si>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</si>
  <si>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</si>
  <si>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</si>
  <si>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</si>
  <si>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</si>
  <si>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</si>
  <si>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</si>
  <si>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</si>
  <si>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</si>
  <si>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</si>
  <si>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</si>
  <si>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</si>
  <si>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</si>
  <si>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</si>
  <si>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</si>
  <si>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</si>
  <si>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</si>
  <si>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</si>
  <si>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</si>
  <si>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</si>
  <si>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</si>
  <si>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</si>
  <si>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</si>
  <si>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</si>
  <si>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</si>
  <si>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</si>
  <si>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</si>
  <si>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</si>
  <si>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</si>
  <si>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</si>
  <si>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</si>
  <si>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</si>
  <si>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</si>
  <si>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</si>
  <si>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</si>
  <si>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</si>
  <si>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</si>
  <si>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</si>
  <si>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</si>
  <si>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</si>
  <si>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</si>
  <si>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</si>
  <si>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</si>
  <si>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</si>
  <si>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</si>
  <si>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</si>
  <si>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</si>
  <si>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</si>
  <si>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</si>
  <si>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</si>
  <si>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</si>
  <si>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</si>
  <si>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</si>
  <si>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</si>
  <si>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</si>
  <si>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</si>
  <si>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</si>
  <si>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</si>
  <si>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</si>
  <si>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</si>
  <si>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</si>
  <si>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</si>
  <si>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</si>
  <si>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</si>
  <si>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</si>
  <si>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</si>
  <si>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</si>
  <si>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</si>
  <si>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</si>
  <si>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</si>
  <si>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</si>
  <si>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</si>
  <si>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</si>
  <si>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</si>
  <si>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</si>
  <si>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</si>
  <si>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</si>
  <si>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</si>
  <si>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</si>
  <si>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</si>
  <si>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</si>
  <si>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</si>
  <si>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</si>
  <si>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</si>
  <si>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</si>
  <si>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</si>
  <si>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</si>
  <si>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</si>
  <si>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</si>
  <si>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</si>
  <si>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</si>
  <si>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</si>
  <si>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</si>
  <si>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</si>
  <si>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</si>
  <si>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</si>
  <si>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</si>
  <si>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</si>
  <si>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</si>
  <si>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</si>
  <si>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</si>
  <si>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</si>
  <si>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</si>
  <si>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</si>
  <si>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</si>
  <si>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</si>
  <si>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</si>
  <si>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</si>
  <si>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</si>
  <si>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</si>
  <si>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</si>
  <si>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</si>
  <si>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</si>
  <si>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</si>
  <si>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</si>
  <si>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</si>
  <si>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</si>
  <si>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</si>
  <si>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</si>
  <si>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</si>
  <si>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</si>
  <si>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</si>
  <si>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</si>
  <si>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</si>
  <si>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</si>
  <si>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</si>
  <si>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</si>
  <si>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</si>
  <si>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</si>
  <si>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</si>
  <si>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</si>
  <si>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</si>
  <si>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</si>
  <si>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</si>
  <si>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</si>
  <si>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</si>
  <si>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</si>
  <si>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</si>
  <si>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</si>
  <si>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</si>
  <si>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</si>
  <si>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</si>
  <si>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</si>
  <si>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</si>
  <si>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</si>
  <si>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</si>
  <si>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</si>
  <si>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</si>
  <si>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</si>
  <si>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</si>
  <si>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</si>
  <si>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</si>
  <si>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</si>
  <si>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</si>
  <si>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</si>
  <si>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</si>
  <si>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</si>
  <si>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</si>
  <si>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</si>
  <si>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</si>
  <si>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</si>
  <si>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</si>
  <si>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</si>
  <si>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</si>
  <si>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</si>
  <si>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</si>
  <si>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</si>
  <si>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</si>
  <si>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</si>
  <si>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</si>
  <si>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</si>
  <si>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</si>
  <si>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</si>
  <si>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</si>
  <si>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</si>
  <si>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</si>
  <si>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</si>
  <si>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</si>
  <si>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</si>
  <si>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</si>
  <si>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</si>
  <si>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</si>
  <si>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</si>
  <si>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</si>
  <si>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</si>
  <si>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</si>
  <si>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</si>
  <si>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</si>
  <si>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</si>
  <si>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</si>
  <si>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</si>
  <si>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</si>
  <si>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</si>
  <si>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</si>
  <si>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</si>
  <si>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</si>
  <si>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</si>
  <si>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</si>
  <si>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</si>
  <si>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</si>
  <si>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</si>
  <si>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</si>
  <si>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</si>
  <si>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</si>
  <si>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</si>
  <si>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</si>
  <si>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</si>
  <si>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</si>
  <si>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</si>
  <si>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</si>
  <si>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</si>
  <si>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</si>
  <si>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</si>
  <si>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</si>
  <si>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</si>
  <si>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</si>
  <si>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</si>
  <si>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</si>
  <si>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</si>
  <si>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</si>
  <si>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</si>
  <si>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</si>
  <si>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</si>
  <si>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</si>
  <si>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</si>
  <si>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</si>
  <si>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</si>
  <si>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</si>
  <si>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</si>
  <si>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</si>
  <si>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</si>
  <si>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</si>
  <si>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</si>
  <si>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</si>
  <si>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</si>
  <si>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</si>
  <si>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</si>
  <si>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</si>
  <si>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</si>
  <si>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</si>
  <si>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</si>
  <si>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</si>
  <si>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</si>
  <si>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</si>
  <si>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</si>
  <si>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</si>
  <si>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</si>
  <si>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</si>
  <si>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</si>
  <si>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</si>
  <si>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</si>
  <si>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</si>
  <si>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</si>
  <si>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</si>
  <si>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</si>
  <si>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</si>
  <si>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</si>
  <si>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</si>
  <si>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</si>
  <si>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</si>
  <si>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</si>
  <si>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</si>
  <si>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</si>
  <si>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</si>
  <si>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</si>
  <si>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</si>
  <si>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</si>
  <si>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</si>
  <si>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</si>
  <si>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</si>
  <si>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</si>
  <si>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</si>
  <si>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</si>
  <si>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</si>
  <si>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</si>
  <si>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</si>
  <si>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</si>
  <si>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</si>
  <si>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</si>
  <si>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</si>
  <si>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</si>
  <si>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</si>
  <si>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</si>
  <si>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</si>
  <si>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</si>
  <si>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</si>
  <si>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</si>
  <si>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</si>
  <si>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</si>
  <si>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</si>
  <si>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</si>
  <si>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</si>
  <si>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</si>
  <si>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</si>
  <si>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</si>
  <si>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</si>
  <si>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</si>
  <si>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</si>
  <si>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</si>
  <si>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</si>
  <si>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</si>
  <si>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</si>
  <si>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</si>
  <si>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</si>
  <si>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</si>
  <si>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</si>
  <si>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</si>
  <si>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</si>
  <si>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</si>
  <si>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</si>
  <si>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</si>
  <si>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</si>
  <si>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</si>
  <si>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</si>
  <si>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</si>
  <si>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</si>
  <si>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</si>
  <si>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</si>
  <si>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</si>
  <si>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</si>
  <si>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</si>
  <si>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</si>
  <si>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</si>
  <si>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</si>
  <si>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</si>
  <si>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</si>
  <si>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</si>
  <si>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</si>
  <si>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</si>
  <si>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</si>
  <si>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</si>
  <si>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</si>
  <si>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</si>
  <si>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</si>
  <si>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</si>
  <si>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</si>
  <si>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</si>
  <si>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</si>
  <si>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</si>
  <si>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</si>
  <si>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</si>
  <si>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</si>
  <si>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</si>
  <si>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</si>
  <si>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</si>
  <si>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</si>
  <si>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</si>
  <si>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</si>
  <si>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</si>
  <si>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</si>
  <si>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</si>
  <si>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</si>
  <si>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</si>
  <si>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</si>
  <si>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</si>
  <si>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</si>
  <si>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</si>
  <si>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</si>
  <si>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</si>
  <si>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</si>
  <si>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</si>
  <si>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</si>
  <si>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</si>
  <si>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</si>
  <si>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</si>
  <si>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</si>
  <si>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</si>
  <si>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</si>
  <si>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</si>
  <si>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</si>
  <si>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</si>
  <si>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</si>
  <si>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</si>
  <si>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</si>
  <si>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</si>
  <si>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</si>
  <si>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</si>
  <si>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</si>
  <si>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</si>
  <si>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</si>
  <si>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</si>
  <si>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</si>
  <si>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</si>
  <si>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</si>
  <si>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</si>
  <si>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</si>
  <si>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</si>
  <si>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</si>
  <si>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</si>
  <si>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</si>
  <si>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</si>
  <si>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</si>
  <si>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</si>
  <si>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</si>
  <si>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</si>
  <si>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</si>
  <si>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</si>
  <si>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</si>
  <si>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</si>
  <si>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</si>
  <si>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</si>
  <si>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</si>
  <si>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</si>
  <si>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</si>
  <si>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</si>
  <si>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</si>
  <si>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</si>
  <si>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</si>
  <si>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</si>
  <si>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</si>
  <si>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</si>
  <si>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</si>
  <si>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</si>
  <si>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</si>
  <si>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</si>
  <si>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</si>
  <si>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</si>
  <si>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</si>
  <si>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</si>
  <si>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</si>
  <si>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</si>
  <si>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</si>
  <si>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</si>
  <si>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</si>
  <si>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</si>
  <si>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</si>
  <si>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</si>
  <si>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</si>
  <si>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</si>
  <si>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</si>
  <si>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</si>
  <si>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</si>
  <si>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</si>
  <si>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</si>
  <si>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</si>
  <si>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</si>
  <si>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</si>
  <si>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</si>
  <si>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</si>
  <si>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</si>
  <si>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</si>
  <si>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</si>
  <si>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</si>
  <si>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</si>
  <si>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</si>
  <si>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</si>
  <si>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</si>
  <si>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</si>
  <si>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</si>
  <si>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</si>
  <si>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</si>
  <si>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</si>
  <si>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</si>
  <si>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</si>
  <si>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</si>
  <si>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</si>
  <si>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</si>
  <si>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</si>
  <si>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</si>
  <si>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</si>
  <si>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</si>
  <si>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</si>
  <si>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</si>
  <si>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</si>
  <si>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</si>
  <si>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</si>
  <si>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</si>
  <si>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</si>
  <si>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</si>
  <si>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</si>
  <si>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</si>
  <si>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</si>
  <si>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</si>
  <si>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</si>
  <si>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</si>
  <si>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</si>
  <si>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</si>
  <si>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</si>
  <si>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</si>
  <si>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</si>
  <si>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</si>
  <si>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</si>
  <si>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</si>
  <si>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</si>
  <si>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</si>
  <si>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</si>
  <si>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</si>
  <si>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</si>
  <si>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</si>
  <si>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</si>
  <si>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</si>
  <si>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</si>
  <si>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</si>
  <si>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</si>
  <si>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</si>
  <si>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</si>
  <si>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</si>
  <si>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</si>
  <si>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</si>
  <si>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</si>
  <si>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</si>
  <si>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</si>
  <si>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</si>
  <si>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</si>
  <si>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</si>
  <si>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</si>
  <si>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</si>
  <si>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</si>
  <si>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</si>
  <si>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</si>
  <si>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</si>
  <si>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</si>
  <si>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</si>
  <si>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</si>
  <si>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</si>
  <si>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</si>
  <si>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</si>
  <si>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</si>
  <si>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</si>
  <si>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</si>
  <si>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</si>
  <si>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</si>
  <si>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</si>
  <si>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</si>
  <si>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</si>
  <si>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</si>
  <si>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</si>
  <si>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</si>
  <si>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</si>
  <si>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</si>
  <si>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</si>
  <si>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</si>
  <si>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</si>
  <si>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</si>
  <si>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</si>
  <si>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</si>
  <si>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</si>
  <si>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</si>
  <si>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</si>
  <si>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</si>
  <si>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</si>
  <si>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</si>
  <si>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</si>
  <si>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</si>
  <si>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</si>
  <si>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</si>
  <si>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</si>
  <si>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</si>
  <si>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</si>
  <si>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</si>
  <si>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</si>
  <si>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</si>
  <si>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</si>
  <si>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</si>
  <si>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</si>
  <si>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</si>
  <si>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</si>
  <si>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</si>
  <si>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</si>
  <si>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</si>
  <si>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</si>
  <si>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</si>
  <si>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</si>
  <si>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</si>
  <si>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</si>
  <si>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</si>
  <si>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</si>
  <si>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</si>
  <si>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</si>
  <si>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</si>
  <si>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</si>
  <si>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</si>
  <si>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</si>
  <si>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</si>
  <si>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</si>
  <si>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</si>
  <si>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</si>
  <si>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</si>
  <si>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</si>
  <si>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</si>
  <si>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</si>
  <si>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</si>
  <si>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</si>
  <si>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</si>
  <si>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</si>
  <si>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</si>
  <si>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</si>
  <si>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</si>
  <si>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</si>
  <si>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</si>
  <si>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</si>
  <si>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</si>
  <si>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</si>
  <si>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</si>
  <si>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</si>
  <si>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</si>
  <si>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</si>
  <si>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</si>
  <si>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</si>
  <si>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</si>
  <si>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</si>
  <si>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</si>
  <si>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</si>
  <si>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</si>
  <si>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</si>
  <si>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</si>
  <si>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</si>
  <si>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</si>
  <si>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</si>
  <si>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</si>
  <si>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</si>
  <si>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</si>
  <si>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</si>
  <si>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</si>
  <si>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</si>
  <si>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</si>
  <si>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</si>
  <si>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</si>
  <si>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</si>
  <si>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</si>
  <si>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</si>
  <si>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</si>
  <si>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</si>
  <si>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</si>
  <si>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</si>
  <si>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</si>
  <si>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</si>
  <si>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</si>
  <si>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</si>
  <si>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</si>
  <si>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</si>
  <si>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</si>
  <si>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</si>
  <si>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</si>
  <si>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</si>
  <si>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</si>
  <si>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</si>
  <si>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</si>
  <si>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</si>
  <si>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</si>
  <si>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</si>
  <si>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</si>
  <si>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</si>
  <si>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</si>
  <si>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</si>
  <si>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</si>
  <si>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</si>
  <si>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</si>
  <si>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</si>
  <si>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</si>
  <si>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</si>
  <si>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</si>
  <si>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</si>
  <si>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</si>
  <si>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</si>
  <si>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</si>
  <si>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</si>
  <si>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</si>
  <si>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</si>
  <si>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</si>
  <si>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</si>
  <si>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</si>
  <si>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</si>
  <si>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</si>
  <si>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</si>
  <si>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</si>
  <si>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</si>
  <si>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</si>
  <si>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</si>
  <si>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</si>
  <si>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</si>
  <si>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</si>
  <si>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</si>
  <si>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</si>
  <si>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</si>
  <si>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</si>
  <si>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</si>
  <si>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</si>
  <si>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</si>
  <si>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</si>
  <si>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</si>
  <si>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</si>
  <si>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</si>
  <si>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</si>
  <si>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</si>
  <si>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</si>
  <si>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</si>
  <si>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</si>
  <si>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</si>
  <si>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</si>
  <si>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</si>
  <si>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</si>
  <si>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</si>
  <si>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</si>
  <si>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</si>
  <si>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</si>
  <si>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</si>
  <si>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</si>
  <si>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</si>
  <si>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</si>
  <si>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</si>
  <si>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</si>
  <si>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</si>
  <si>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</si>
  <si>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</si>
  <si>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</si>
  <si>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</si>
  <si>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</si>
  <si>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</si>
  <si>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</si>
  <si>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</si>
  <si>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</si>
  <si>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</si>
  <si>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</si>
  <si>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</si>
  <si>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</si>
  <si>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</si>
  <si>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</si>
  <si>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</si>
  <si>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</si>
  <si>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</si>
  <si>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</si>
  <si>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</si>
  <si>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</si>
  <si>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</si>
  <si>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</si>
  <si>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</si>
  <si>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</si>
  <si>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</si>
  <si>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</si>
  <si>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</si>
  <si>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</si>
  <si>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</si>
  <si>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</si>
  <si>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</si>
  <si>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</si>
  <si>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</si>
  <si>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</si>
  <si>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</si>
  <si>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</si>
  <si>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</si>
  <si>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</si>
  <si>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</si>
  <si>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</si>
  <si>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</si>
  <si>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</si>
  <si>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</si>
  <si>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</si>
  <si>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</si>
  <si>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</si>
  <si>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</si>
  <si>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</si>
  <si>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</si>
  <si>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</si>
  <si>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</si>
  <si>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</si>
  <si>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</si>
  <si>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</si>
  <si>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</si>
  <si>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</si>
  <si>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</si>
  <si>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</si>
  <si>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</si>
  <si>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</si>
  <si>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</si>
  <si>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</si>
  <si>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</si>
  <si>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</si>
  <si>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</si>
  <si>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</si>
  <si>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</si>
  <si>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</si>
  <si>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</si>
  <si>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</si>
  <si>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</si>
  <si>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</si>
  <si>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</si>
  <si>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</si>
  <si>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</si>
  <si>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</si>
  <si>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</si>
  <si>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</si>
  <si>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</si>
  <si>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</si>
  <si>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</si>
  <si>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</si>
  <si>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</si>
  <si>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</si>
  <si>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</si>
  <si>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</si>
  <si>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</si>
  <si>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</si>
  <si>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</si>
  <si>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</si>
  <si>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</si>
  <si>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</si>
  <si>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</si>
  <si>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</si>
  <si>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</si>
  <si>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</si>
  <si>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</si>
  <si>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</si>
  <si>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</si>
  <si>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</si>
  <si>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</si>
  <si>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</si>
  <si>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</si>
  <si>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</si>
  <si>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</si>
  <si>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</si>
  <si>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</si>
  <si>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</si>
  <si>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</si>
  <si>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</si>
  <si>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</si>
  <si>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</si>
  <si>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</si>
  <si>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</si>
  <si>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</si>
  <si>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</si>
  <si>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</si>
  <si>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</si>
  <si>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</si>
  <si>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</si>
  <si>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</si>
  <si>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</si>
  <si>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</si>
  <si>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</si>
  <si>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</si>
  <si>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</si>
  <si>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</si>
  <si>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</si>
  <si>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</si>
  <si>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</si>
  <si>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</si>
  <si>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</si>
  <si>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</si>
  <si>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</si>
  <si>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</si>
  <si>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</si>
  <si>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</si>
  <si>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</si>
  <si>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</si>
  <si>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</si>
  <si>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</si>
  <si>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</si>
  <si>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</si>
  <si>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</si>
  <si>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</si>
  <si>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</si>
  <si>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</si>
  <si>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</si>
  <si>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</si>
  <si>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</si>
  <si>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</si>
  <si>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</si>
  <si>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</si>
  <si>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</si>
  <si>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</si>
  <si>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</si>
  <si>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</si>
  <si>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</si>
  <si>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</si>
  <si>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</si>
  <si>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</si>
  <si>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</si>
  <si>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</si>
  <si>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</si>
  <si>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</si>
  <si>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</si>
  <si>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</si>
  <si>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</si>
  <si>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</si>
  <si>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</si>
  <si>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</si>
  <si>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</si>
  <si>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</si>
  <si>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</si>
  <si>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</si>
  <si>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</si>
  <si>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</si>
  <si>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</si>
  <si>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</si>
  <si>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</si>
  <si>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</si>
  <si>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</si>
  <si>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</si>
  <si>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</si>
  <si>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</si>
  <si>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</si>
  <si>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</si>
  <si>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</si>
  <si>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</si>
  <si>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</si>
  <si>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</si>
  <si>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</si>
  <si>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</si>
  <si>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</si>
  <si>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</si>
  <si>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</si>
  <si>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</si>
  <si>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</si>
  <si>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</si>
  <si>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</si>
  <si>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</si>
  <si>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</si>
  <si>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</si>
  <si>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</si>
  <si>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</si>
  <si>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</si>
  <si>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</si>
  <si>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</si>
  <si>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</si>
  <si>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</si>
  <si>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</si>
  <si>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</si>
  <si>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</si>
  <si>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</si>
  <si>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</si>
  <si>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</si>
  <si>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</si>
  <si>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</si>
  <si>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</si>
  <si>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</si>
  <si>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</si>
  <si>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</si>
  <si>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</si>
  <si>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</si>
  <si>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</si>
  <si>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</si>
  <si>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</si>
  <si>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</si>
  <si>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</si>
  <si>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</si>
  <si>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</si>
  <si>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</si>
  <si>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</si>
  <si>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</si>
  <si>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</si>
  <si>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</si>
  <si>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</si>
  <si>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</si>
  <si>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</si>
  <si>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</si>
  <si>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</si>
  <si>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</si>
  <si>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</si>
  <si>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</si>
  <si>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</si>
  <si>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</si>
  <si>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</si>
  <si>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</si>
  <si>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</si>
  <si>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</si>
  <si>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</si>
  <si>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</si>
  <si>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</si>
  <si>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</si>
  <si>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</si>
  <si>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</si>
  <si>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</si>
  <si>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</si>
  <si>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</si>
  <si>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</si>
  <si>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</si>
  <si>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</si>
  <si>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</si>
  <si>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</si>
  <si>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</si>
  <si>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</si>
  <si>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</si>
  <si>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</si>
  <si>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</si>
  <si>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</si>
  <si>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</si>
  <si>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</si>
  <si>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</si>
  <si>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</si>
  <si>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</si>
  <si>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</si>
  <si>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</si>
  <si>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</si>
  <si>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</si>
  <si>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</si>
  <si>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</si>
  <si>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</si>
  <si>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</si>
  <si>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</si>
  <si>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</si>
  <si>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</si>
  <si>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</si>
  <si>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</si>
  <si>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</si>
  <si>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</si>
  <si>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</si>
  <si>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</si>
  <si>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</si>
  <si>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</si>
  <si>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</si>
  <si>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</si>
  <si>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</si>
  <si>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</si>
  <si>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</si>
  <si>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</si>
  <si>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</si>
  <si>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</si>
  <si>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</si>
  <si>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</si>
  <si>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</si>
  <si>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</si>
  <si>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</si>
  <si>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</si>
  <si>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</si>
  <si>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</si>
  <si>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</si>
  <si>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</si>
  <si>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</si>
  <si>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</si>
  <si>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</si>
  <si>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</si>
  <si>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</si>
  <si>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</si>
  <si>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</si>
  <si>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</si>
  <si>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</si>
  <si>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</si>
  <si>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</si>
  <si>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</si>
  <si>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</si>
  <si>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</si>
  <si>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</si>
  <si>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</si>
  <si>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</si>
  <si>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</si>
  <si>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</si>
  <si>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</si>
  <si>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</si>
  <si>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</si>
  <si>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</si>
  <si>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</si>
  <si>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</si>
  <si>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</si>
  <si>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</si>
  <si>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</si>
  <si>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</si>
  <si>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</si>
  <si>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</si>
  <si>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</si>
  <si>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</si>
  <si>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</si>
  <si>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</si>
  <si>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</si>
  <si>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</si>
  <si>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</si>
  <si>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</si>
  <si>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</si>
  <si>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</si>
  <si>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</si>
  <si>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</si>
  <si>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</si>
  <si>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</si>
  <si>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</si>
  <si>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</si>
  <si>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</si>
  <si>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</si>
  <si>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</si>
  <si>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</si>
  <si>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</si>
  <si>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</si>
  <si>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</si>
  <si>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</si>
  <si>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</si>
  <si>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</si>
  <si>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</si>
  <si>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</si>
  <si>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</si>
  <si>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</si>
  <si>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</si>
  <si>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</si>
  <si>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</si>
  <si>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</si>
  <si>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</si>
  <si>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</si>
  <si>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</si>
  <si>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</si>
  <si>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</si>
  <si>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</si>
  <si>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</si>
  <si>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</si>
  <si>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</si>
  <si>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</si>
  <si>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</si>
  <si>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</si>
  <si>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</si>
  <si>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</si>
  <si>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</si>
  <si>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</si>
  <si>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</si>
  <si>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</si>
  <si>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</si>
  <si>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</si>
  <si>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</si>
  <si>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</si>
  <si>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</si>
  <si>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</si>
  <si>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</si>
  <si>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</si>
  <si>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</si>
  <si>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</si>
  <si>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</si>
  <si>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</si>
  <si>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</si>
  <si>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</si>
  <si>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</si>
  <si>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</si>
  <si>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</si>
  <si>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</si>
  <si>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</si>
  <si>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</si>
  <si>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</si>
  <si>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</si>
  <si>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</si>
  <si>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</si>
  <si>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</si>
  <si>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</si>
  <si>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</si>
  <si>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</si>
  <si>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</si>
  <si>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</si>
  <si>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</si>
  <si>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</si>
  <si>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</si>
  <si>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</si>
  <si>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</si>
  <si>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</si>
  <si>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</si>
  <si>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</si>
  <si>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</si>
  <si>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</si>
  <si>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</si>
  <si>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</si>
  <si>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</si>
  <si>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</si>
  <si>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</si>
  <si>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</si>
  <si>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</si>
  <si>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</si>
  <si>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</si>
  <si>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</si>
  <si>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</si>
  <si>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</si>
  <si>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</si>
  <si>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</si>
  <si>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</si>
  <si>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</si>
  <si>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</si>
  <si>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</si>
  <si>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</si>
  <si>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</si>
  <si>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</si>
  <si>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</si>
  <si>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</si>
  <si>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</si>
  <si>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</si>
  <si>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</si>
  <si>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</si>
  <si>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</si>
  <si>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</si>
  <si>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</si>
  <si>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</si>
  <si>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</si>
  <si>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</si>
  <si>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</si>
  <si>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</si>
  <si>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</si>
  <si>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</si>
  <si>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</si>
  <si>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</si>
  <si>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</si>
  <si>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</si>
  <si>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</si>
  <si>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</si>
  <si>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</si>
  <si>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</si>
  <si>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</si>
  <si>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</si>
  <si>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</si>
  <si>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</si>
  <si>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</si>
  <si>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</si>
  <si>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</si>
  <si>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</si>
  <si>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</si>
  <si>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</si>
  <si>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</si>
  <si>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</si>
  <si>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</si>
  <si>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</si>
  <si>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</si>
  <si>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</si>
  <si>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</si>
  <si>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</si>
  <si>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</si>
  <si>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</si>
  <si>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</si>
  <si>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</si>
  <si>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</si>
  <si>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</si>
  <si>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</si>
  <si>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</si>
  <si>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</si>
  <si>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</si>
  <si>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</si>
  <si>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</si>
  <si>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</si>
  <si>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</si>
  <si>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</si>
  <si>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</si>
  <si>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</si>
  <si>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</si>
  <si>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</si>
  <si>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</si>
  <si>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</si>
  <si>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</si>
  <si>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</si>
  <si>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</si>
  <si>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</si>
  <si>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</si>
  <si>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</si>
  <si>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</si>
  <si>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</si>
  <si>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</si>
  <si>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</si>
  <si>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</si>
  <si>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</si>
  <si>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</si>
  <si>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</si>
  <si>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</si>
  <si>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</si>
  <si>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</si>
  <si>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</si>
  <si>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</si>
  <si>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</si>
  <si>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</si>
  <si>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</si>
  <si>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</si>
  <si>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</si>
  <si>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</si>
  <si>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</si>
  <si>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</si>
  <si>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</si>
  <si>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</si>
  <si>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</si>
  <si>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</si>
  <si>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</si>
  <si>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</si>
  <si>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</si>
  <si>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</si>
  <si>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</si>
  <si>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</si>
  <si>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</si>
  <si>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</si>
  <si>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</si>
  <si>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</si>
  <si>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</si>
  <si>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</si>
  <si>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</si>
  <si>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</si>
  <si>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</si>
  <si>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</si>
  <si>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</si>
  <si>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</si>
  <si>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</si>
  <si>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</si>
  <si>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</si>
  <si>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</si>
  <si>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</si>
  <si>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</si>
  <si>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</si>
  <si>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</si>
  <si>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</si>
  <si>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</si>
  <si>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</si>
  <si>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</si>
  <si>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</si>
  <si>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</si>
  <si>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</si>
  <si>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</si>
  <si>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</si>
  <si>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</si>
  <si>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</si>
  <si>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</si>
  <si>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</si>
  <si>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</si>
  <si>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</si>
  <si>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</si>
  <si>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</si>
  <si>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</si>
  <si>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</si>
  <si>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</si>
  <si>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</si>
  <si>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</si>
  <si>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</si>
  <si>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</si>
  <si>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</si>
  <si>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</si>
  <si>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</si>
  <si>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</si>
  <si>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</si>
  <si>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</si>
  <si>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</si>
  <si>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</si>
  <si>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</si>
  <si>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</si>
  <si>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</si>
  <si>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</si>
  <si>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</si>
  <si>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</si>
  <si>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</si>
  <si>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</si>
  <si>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</si>
  <si>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</si>
  <si>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</si>
  <si>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</si>
  <si>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</si>
  <si>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</si>
  <si>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</si>
  <si>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</si>
  <si>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</si>
  <si>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</si>
  <si>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</si>
  <si>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</si>
  <si>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</si>
  <si>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</si>
  <si>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</si>
  <si>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</si>
  <si>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</si>
  <si>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</si>
  <si>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</si>
  <si>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</si>
  <si>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</si>
  <si>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</si>
  <si>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</si>
  <si>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</si>
  <si>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</si>
  <si>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</si>
  <si>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</si>
  <si>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</si>
  <si>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</si>
  <si>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</si>
  <si>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</si>
  <si>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</si>
  <si>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</si>
  <si>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</si>
  <si>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</si>
  <si>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</si>
  <si>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</si>
  <si>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</si>
  <si>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</si>
  <si>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</si>
  <si>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</si>
  <si>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</si>
  <si>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</si>
  <si>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</si>
  <si>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</si>
  <si>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</si>
  <si>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</si>
  <si>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</si>
  <si>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</si>
  <si>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</si>
  <si>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</si>
  <si>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</si>
  <si>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</si>
  <si>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</si>
  <si>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</si>
  <si>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</si>
  <si>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</si>
  <si>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</si>
  <si>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</si>
  <si>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</si>
  <si>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</si>
  <si>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</si>
  <si>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</si>
  <si>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</si>
  <si>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</si>
  <si>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</si>
  <si>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</si>
  <si>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</si>
  <si>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</si>
  <si>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</si>
  <si>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</si>
  <si>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</si>
  <si>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</si>
  <si>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</si>
  <si>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</si>
  <si>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</si>
  <si>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</si>
  <si>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</si>
  <si>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</si>
  <si>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</si>
  <si>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</si>
  <si>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</si>
  <si>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</si>
  <si>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</si>
  <si>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</si>
  <si>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</si>
  <si>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</si>
  <si>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</si>
  <si>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</si>
  <si>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</si>
  <si>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</si>
  <si>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</si>
  <si>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</si>
  <si>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</si>
  <si>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</si>
  <si>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</si>
  <si>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</si>
  <si>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</si>
  <si>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</si>
  <si>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</si>
  <si>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</si>
  <si>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</si>
  <si>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</si>
  <si>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</si>
  <si>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</si>
  <si>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</si>
  <si>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</si>
  <si>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</si>
  <si>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</si>
  <si>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</si>
  <si>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</si>
  <si>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</si>
  <si>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</si>
  <si>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</si>
  <si>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</si>
  <si>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</si>
  <si>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</si>
  <si>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</si>
  <si>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</si>
  <si>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</si>
  <si>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</si>
  <si>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</si>
  <si>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</si>
  <si>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</si>
  <si>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</si>
  <si>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</si>
  <si>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</si>
  <si>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</si>
  <si>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</si>
  <si>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</si>
  <si>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</si>
  <si>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</si>
  <si>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</si>
  <si>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</si>
  <si>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</si>
  <si>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</si>
  <si>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</si>
  <si>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</si>
  <si>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</si>
  <si>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</si>
  <si>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</si>
  <si>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</si>
  <si>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</si>
  <si>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</si>
  <si>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</si>
  <si>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</si>
  <si>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</si>
  <si>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</si>
  <si>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</si>
  <si>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</si>
  <si>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</si>
  <si>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</si>
  <si>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</si>
  <si>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</si>
  <si>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</si>
  <si>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</si>
  <si>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</si>
  <si>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</si>
  <si>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</si>
  <si>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</si>
  <si>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</si>
  <si>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</si>
  <si>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</si>
  <si>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</si>
  <si>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</si>
  <si>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</si>
  <si>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</si>
  <si>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</si>
  <si>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</si>
  <si>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</si>
  <si>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</si>
  <si>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</si>
  <si>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</si>
  <si>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</si>
  <si>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</si>
  <si>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</si>
  <si>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</si>
  <si>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</si>
  <si>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</si>
  <si>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</si>
  <si>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</si>
  <si>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</si>
  <si>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</si>
  <si>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</si>
  <si>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</si>
  <si>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</si>
  <si>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</si>
  <si>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</si>
  <si>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</si>
  <si>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</si>
  <si>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</si>
  <si>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</si>
  <si>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</si>
  <si>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</si>
  <si>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</si>
  <si>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</si>
  <si>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</si>
  <si>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</si>
  <si>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</si>
  <si>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</si>
  <si>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</si>
  <si>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</si>
  <si>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</si>
  <si>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</si>
  <si>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</si>
  <si>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</si>
  <si>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</si>
  <si>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</si>
  <si>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</si>
  <si>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</si>
  <si>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</si>
  <si>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</si>
  <si>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</si>
  <si>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</si>
  <si>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</si>
  <si>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</si>
  <si>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</si>
  <si>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</si>
  <si>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</si>
  <si>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</si>
  <si>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</si>
  <si>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</si>
  <si>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</si>
  <si>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</si>
  <si>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</si>
  <si>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</si>
  <si>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</si>
  <si>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</si>
  <si>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</si>
  <si>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</si>
  <si>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</si>
  <si>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</si>
  <si>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</si>
  <si>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</si>
  <si>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</si>
  <si>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</si>
  <si>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</si>
  <si>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</si>
  <si>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</si>
  <si>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</si>
  <si>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</si>
  <si>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</si>
  <si>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</si>
  <si>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</si>
  <si>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</si>
  <si>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</si>
  <si>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</si>
  <si>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</si>
  <si>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</si>
  <si>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</si>
  <si>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</si>
  <si>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</si>
  <si>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</si>
  <si>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</si>
  <si>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</si>
  <si>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</si>
  <si>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</si>
  <si>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</si>
  <si>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</si>
  <si>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</si>
  <si>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</si>
  <si>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</si>
  <si>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</si>
  <si>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</si>
  <si>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</si>
  <si>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</si>
  <si>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</si>
  <si>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</si>
  <si>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</si>
  <si>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</si>
  <si>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</si>
  <si>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</si>
  <si>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</si>
  <si>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</si>
  <si>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</si>
  <si>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</si>
  <si>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</si>
  <si>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</si>
  <si>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</si>
  <si>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</si>
  <si>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</si>
  <si>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</si>
  <si>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</si>
  <si>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</si>
  <si>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</si>
  <si>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</si>
  <si>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</si>
  <si>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</si>
  <si>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</si>
  <si>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</si>
  <si>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</si>
  <si>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</si>
  <si>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</si>
  <si>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</si>
  <si>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</si>
  <si>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</si>
  <si>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</si>
  <si>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</si>
  <si>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</si>
  <si>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</si>
  <si>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</si>
  <si>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</si>
  <si>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</si>
  <si>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</si>
  <si>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</si>
  <si>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</si>
  <si>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</si>
  <si>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</si>
  <si>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</si>
  <si>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</si>
  <si>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</si>
  <si>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</si>
  <si>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</si>
  <si>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</si>
  <si>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</si>
  <si>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</si>
  <si>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</si>
  <si>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</si>
  <si>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</si>
  <si>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</si>
  <si>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</si>
  <si>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</si>
  <si>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</si>
  <si>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</si>
  <si>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</si>
  <si>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</si>
  <si>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</si>
  <si>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</si>
  <si>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</si>
  <si>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</si>
  <si>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</si>
  <si>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</si>
  <si>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</si>
  <si>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</si>
  <si>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</si>
  <si>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</si>
  <si>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</si>
  <si>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</si>
  <si>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</si>
  <si>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</si>
  <si>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</si>
  <si>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</si>
  <si>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</si>
  <si>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</si>
  <si>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</si>
  <si>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</si>
  <si>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</si>
  <si>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</si>
  <si>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</si>
  <si>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</si>
  <si>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</si>
  <si>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</si>
  <si>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</si>
  <si>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</si>
  <si>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</si>
  <si>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</si>
  <si>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</si>
  <si>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</si>
  <si>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</si>
  <si>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</si>
  <si>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</si>
  <si>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</si>
  <si>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</si>
  <si>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</si>
  <si>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</si>
  <si>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</si>
  <si>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</si>
  <si>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</si>
  <si>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</si>
  <si>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</si>
  <si>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</si>
  <si>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</si>
  <si>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</si>
  <si>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</si>
  <si>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</si>
  <si>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</si>
  <si>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</si>
  <si>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</si>
  <si>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</si>
  <si>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</si>
  <si>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</si>
  <si>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</si>
  <si>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</si>
  <si>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</si>
  <si>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</si>
  <si>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</si>
  <si>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</si>
  <si>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</si>
  <si>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</si>
  <si>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</si>
  <si>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</si>
  <si>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</si>
  <si>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</si>
  <si>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</si>
  <si>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</si>
  <si>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</si>
  <si>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</si>
  <si>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</si>
  <si>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</si>
  <si>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</si>
  <si>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</si>
  <si>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</si>
  <si>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</si>
  <si>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</si>
  <si>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</si>
  <si>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</si>
  <si>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</si>
  <si>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</si>
  <si>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</si>
  <si>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</si>
  <si>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</si>
  <si>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</si>
  <si>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</si>
  <si>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</si>
  <si>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</si>
  <si>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</si>
  <si>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</si>
  <si>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</si>
  <si>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</si>
  <si>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</si>
  <si>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</si>
  <si>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</si>
  <si>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</si>
  <si>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</si>
  <si>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</si>
  <si>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</si>
  <si>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</si>
  <si>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</si>
  <si>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</si>
  <si>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</si>
  <si>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</si>
  <si>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</si>
  <si>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</si>
  <si>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</si>
  <si>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</si>
  <si>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</si>
  <si>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</si>
  <si>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</si>
  <si>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</si>
  <si>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</si>
  <si>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</si>
  <si>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</si>
  <si>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</si>
  <si>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</si>
  <si>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</si>
  <si>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</si>
  <si>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</si>
  <si>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</si>
  <si>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</si>
  <si>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</si>
  <si>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</si>
  <si>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</si>
  <si>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</si>
  <si>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</si>
  <si>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</si>
  <si>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</si>
  <si>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</si>
  <si>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</si>
  <si>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</si>
  <si>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</si>
  <si>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</si>
  <si>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</si>
  <si>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</si>
  <si>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</si>
  <si>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</si>
  <si>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</si>
  <si>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</si>
  <si>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</si>
  <si>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</si>
  <si>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</si>
  <si>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</si>
  <si>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</si>
  <si>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</si>
  <si>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</si>
  <si>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</si>
  <si>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</si>
  <si>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</si>
  <si>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</si>
  <si>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</si>
  <si>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</si>
  <si>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</si>
  <si>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</si>
  <si>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</si>
  <si>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</si>
  <si>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</si>
  <si>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</si>
  <si>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</si>
  <si>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</si>
  <si>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</si>
  <si>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</si>
  <si>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</si>
  <si>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</si>
  <si>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</si>
  <si>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</si>
  <si>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</si>
  <si>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</si>
  <si>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</si>
  <si>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</si>
  <si>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</si>
  <si>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</si>
  <si>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</si>
  <si>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</si>
  <si>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</si>
  <si>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</si>
  <si>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</si>
  <si>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</si>
  <si>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</si>
  <si>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</si>
  <si>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</si>
  <si>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</si>
  <si>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</si>
  <si>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</si>
  <si>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</si>
  <si>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</si>
  <si>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</si>
  <si>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</si>
  <si>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</si>
  <si>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</si>
  <si>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</si>
  <si>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</si>
  <si>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</si>
  <si>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</si>
  <si>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</si>
  <si>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</si>
  <si>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</si>
  <si>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</si>
  <si>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</si>
  <si>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</si>
  <si>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</si>
  <si>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</si>
  <si>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</si>
  <si>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</si>
  <si>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</si>
  <si>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</si>
  <si>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</si>
  <si>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</si>
  <si>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</si>
  <si>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</si>
  <si>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</si>
  <si>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</si>
  <si>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</si>
  <si>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</si>
  <si>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</si>
  <si>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</si>
  <si>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</si>
  <si>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</si>
  <si>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</si>
  <si>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</si>
  <si>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</si>
  <si>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</si>
  <si>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</si>
  <si>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</si>
  <si>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</si>
  <si>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</si>
  <si>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</si>
  <si>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</si>
  <si>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</si>
  <si>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</si>
  <si>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</si>
  <si>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</si>
  <si>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</si>
  <si>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</si>
  <si>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</si>
  <si>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</si>
  <si>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</si>
  <si>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</si>
  <si>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</si>
  <si>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</si>
  <si>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</si>
  <si>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</si>
  <si>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</si>
  <si>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</si>
  <si>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</si>
  <si>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</si>
  <si>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</si>
  <si>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</si>
  <si>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</si>
  <si>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</si>
  <si>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</si>
  <si>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</si>
  <si>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</si>
  <si>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</si>
  <si>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</si>
  <si>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</si>
  <si>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</si>
  <si>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</si>
  <si>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</si>
  <si>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</si>
  <si>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</si>
  <si>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</si>
  <si>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</si>
  <si>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</si>
  <si>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</si>
  <si>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</si>
  <si>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</si>
  <si>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</si>
  <si>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</si>
  <si>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</si>
  <si>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</si>
  <si>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</si>
  <si>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</si>
  <si>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</si>
  <si>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</si>
  <si>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</si>
  <si>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</si>
  <si>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</si>
  <si>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</si>
  <si>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</si>
  <si>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</si>
  <si>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</si>
  <si>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</si>
  <si>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</si>
  <si>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</si>
  <si>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</si>
  <si>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</si>
  <si>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</si>
  <si>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</si>
  <si>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</si>
  <si>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</si>
  <si>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</si>
  <si>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</si>
  <si>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</si>
  <si>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</si>
  <si>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</si>
  <si>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</si>
  <si>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</si>
  <si>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</si>
  <si>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</si>
  <si>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</si>
  <si>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</si>
  <si>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</si>
  <si>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</si>
  <si>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</si>
  <si>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</si>
  <si>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</si>
  <si>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</si>
  <si>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</si>
  <si>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</si>
  <si>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</si>
  <si>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</si>
  <si>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</si>
  <si>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</si>
  <si>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</si>
  <si>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</si>
  <si>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</si>
  <si>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</si>
  <si>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</si>
  <si>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</si>
  <si>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</si>
  <si>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</si>
  <si>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</si>
  <si>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</si>
  <si>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</si>
  <si>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</si>
  <si>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</si>
  <si>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</si>
  <si>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</si>
  <si>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</si>
  <si>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</si>
  <si>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</si>
  <si>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</si>
  <si>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</si>
  <si>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</si>
  <si>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</si>
  <si>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</si>
  <si>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</si>
  <si>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</si>
  <si>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</si>
  <si>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</si>
  <si>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</si>
  <si>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</si>
  <si>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</si>
  <si>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</si>
  <si>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</si>
  <si>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</si>
  <si>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</si>
  <si>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</si>
  <si>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</si>
  <si>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</si>
  <si>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</si>
  <si>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</si>
  <si>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</si>
  <si>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</si>
  <si>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</si>
  <si>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</si>
  <si>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</si>
  <si>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</si>
  <si>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</si>
  <si>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</si>
  <si>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</si>
  <si>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</si>
  <si>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</si>
  <si>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</si>
  <si>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</si>
  <si>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</si>
  <si>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</si>
  <si>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</si>
  <si>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</si>
  <si>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</si>
  <si>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</si>
  <si>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</si>
  <si>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</si>
  <si>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</si>
  <si>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</si>
  <si>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</si>
  <si>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</si>
  <si>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</si>
  <si>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</si>
  <si>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</si>
  <si>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</si>
  <si>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</si>
  <si>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</si>
  <si>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</si>
  <si>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</si>
  <si>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</si>
  <si>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</si>
  <si>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</si>
  <si>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</si>
  <si>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</si>
  <si>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</si>
  <si>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</si>
  <si>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</si>
  <si>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</si>
  <si>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</si>
  <si>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</si>
  <si>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</si>
  <si>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</si>
  <si>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</si>
  <si>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</si>
  <si>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</si>
  <si>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</si>
  <si>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</si>
  <si>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</si>
  <si>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</si>
  <si>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</si>
  <si>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</si>
  <si>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</si>
  <si>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</si>
  <si>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</si>
  <si>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</si>
  <si>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</si>
  <si>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</si>
  <si>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</si>
  <si>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</si>
  <si>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</si>
  <si>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</si>
  <si>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</si>
  <si>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</si>
  <si>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</si>
  <si>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</si>
  <si>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</si>
  <si>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</si>
  <si>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</si>
  <si>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</si>
  <si>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</si>
  <si>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</si>
  <si>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</si>
  <si>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</si>
  <si>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</si>
  <si>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</si>
  <si>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</si>
  <si>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</si>
  <si>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</si>
  <si>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</si>
  <si>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</si>
  <si>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</si>
  <si>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</si>
  <si>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</si>
  <si>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</si>
  <si>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</si>
  <si>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</si>
  <si>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</si>
  <si>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</si>
  <si>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</si>
  <si>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</si>
  <si>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</si>
  <si>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</si>
  <si>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</si>
  <si>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</si>
  <si>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</si>
  <si>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</si>
  <si>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</si>
  <si>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</si>
  <si>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</si>
  <si>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</si>
  <si>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</si>
  <si>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</si>
  <si>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</si>
  <si>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</si>
  <si>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</si>
  <si>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</si>
  <si>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</si>
  <si>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</si>
  <si>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</si>
  <si>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</si>
  <si>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</si>
  <si>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</si>
  <si>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</si>
  <si>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</si>
  <si>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</si>
  <si>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</si>
  <si>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</si>
  <si>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</si>
  <si>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</si>
  <si>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</si>
  <si>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</si>
  <si>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</si>
  <si>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</si>
  <si>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</si>
  <si>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</si>
  <si>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</si>
  <si>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</si>
  <si>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</si>
  <si>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</si>
  <si>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</si>
  <si>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</si>
  <si>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</si>
  <si>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</si>
  <si>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</si>
  <si>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</si>
  <si>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</si>
  <si>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</si>
  <si>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</si>
  <si>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</si>
  <si>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</si>
  <si>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</si>
  <si>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</si>
  <si>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</si>
  <si>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</si>
  <si>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</si>
  <si>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</si>
  <si>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</si>
  <si>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</si>
  <si>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</si>
  <si>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</si>
  <si>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</si>
  <si>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</si>
  <si>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</si>
  <si>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</si>
  <si>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</si>
  <si>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</si>
  <si>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</si>
  <si>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</si>
  <si>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</si>
  <si>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</si>
  <si>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</si>
  <si>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</si>
  <si>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</si>
  <si>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</si>
  <si>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</si>
  <si>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</si>
  <si>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</si>
  <si>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</si>
  <si>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</si>
  <si>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</si>
  <si>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</si>
  <si>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</si>
  <si>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</si>
  <si>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</si>
  <si>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</si>
  <si>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</si>
  <si>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</si>
  <si>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</si>
  <si>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</si>
  <si>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</si>
  <si>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</si>
  <si>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</si>
  <si>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</si>
  <si>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</si>
  <si>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</si>
  <si>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</si>
  <si>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</si>
  <si>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</si>
  <si>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</si>
  <si>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</si>
  <si>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</si>
  <si>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</si>
  <si>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</si>
  <si>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</si>
  <si>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</si>
  <si>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</si>
  <si>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</si>
  <si>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</si>
  <si>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</si>
  <si>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</si>
  <si>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</si>
  <si>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</si>
  <si>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</si>
  <si>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</si>
  <si>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</si>
  <si>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</si>
  <si>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</si>
  <si>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</si>
  <si>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</si>
  <si>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</si>
  <si>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</si>
  <si>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</si>
  <si>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</si>
  <si>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</si>
  <si>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</si>
  <si>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</si>
  <si>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</si>
  <si>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</si>
  <si>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</si>
  <si>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</si>
  <si>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</si>
  <si>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</si>
  <si>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</si>
  <si>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</si>
  <si>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</si>
  <si>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</si>
  <si>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</si>
  <si>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</si>
  <si>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</si>
  <si>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</si>
  <si>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</si>
  <si>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</si>
  <si>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</si>
  <si>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</si>
  <si>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</si>
  <si>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</si>
  <si>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</si>
  <si>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</si>
  <si>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</si>
  <si>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</si>
  <si>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</si>
  <si>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</si>
  <si>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</si>
  <si>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</si>
  <si>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</si>
  <si>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</si>
  <si>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</si>
  <si>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</si>
  <si>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</si>
  <si>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</si>
  <si>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</si>
  <si>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</si>
  <si>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</si>
  <si>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</si>
  <si>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</si>
  <si>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</si>
  <si>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</si>
  <si>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</si>
  <si>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</si>
  <si>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</si>
  <si>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</si>
  <si>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</si>
  <si>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</si>
  <si>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</si>
  <si>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</si>
  <si>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</si>
  <si>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</si>
  <si>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</si>
  <si>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</si>
  <si>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</si>
  <si>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</si>
  <si>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</si>
  <si>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</si>
  <si>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</si>
  <si>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</si>
  <si>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</si>
  <si>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</si>
  <si>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</si>
  <si>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</si>
  <si>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</si>
  <si>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</si>
  <si>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</si>
  <si>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</si>
  <si>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</si>
  <si>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</si>
  <si>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</si>
  <si>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</si>
  <si>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</si>
  <si>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</si>
  <si>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</si>
  <si>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</si>
  <si>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</si>
  <si>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</si>
  <si>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</si>
  <si>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</si>
  <si>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</si>
  <si>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</si>
  <si>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</si>
  <si>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</si>
  <si>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</si>
  <si>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</si>
  <si>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</si>
  <si>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</si>
  <si>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</si>
  <si>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</si>
  <si>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</si>
  <si>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</si>
  <si>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</si>
  <si>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</si>
  <si>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</si>
  <si>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</si>
  <si>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</si>
  <si>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</si>
  <si>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</si>
  <si>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</si>
  <si>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</si>
  <si>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</si>
  <si>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</si>
  <si>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</si>
  <si>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</si>
  <si>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</si>
  <si>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</si>
  <si>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</si>
  <si>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</si>
  <si>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</si>
  <si>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</si>
  <si>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</si>
  <si>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</si>
  <si>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</si>
  <si>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</si>
  <si>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</si>
  <si>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</si>
  <si>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</si>
  <si>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</si>
  <si>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</si>
  <si>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</si>
  <si>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</si>
  <si>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</si>
  <si>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</si>
  <si>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</si>
  <si>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</si>
  <si>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</si>
  <si>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</si>
  <si>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</si>
  <si>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</si>
  <si>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</si>
  <si>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</si>
  <si>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</si>
  <si>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</si>
  <si>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</si>
  <si>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</si>
  <si>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</si>
  <si>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</si>
  <si>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</si>
  <si>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</si>
  <si>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</si>
  <si>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</si>
  <si>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</si>
  <si>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</si>
  <si>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</si>
  <si>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</si>
  <si>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</si>
  <si>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</si>
  <si>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</si>
  <si>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</si>
  <si>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</si>
  <si>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</si>
  <si>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</si>
  <si>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</si>
  <si>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</si>
  <si>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</si>
  <si>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</si>
  <si>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</si>
  <si>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</si>
  <si>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</si>
  <si>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</si>
  <si>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</si>
  <si>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</si>
  <si>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</si>
  <si>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</si>
  <si>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</si>
  <si>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</si>
  <si>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</si>
  <si>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</si>
  <si>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</si>
  <si>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</si>
  <si>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</si>
  <si>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</si>
  <si>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</si>
  <si>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</si>
  <si>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</si>
  <si>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</si>
  <si>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</si>
  <si>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</si>
  <si>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</si>
  <si>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</si>
  <si>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</si>
  <si>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</si>
  <si>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</si>
  <si>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</si>
  <si>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</si>
  <si>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</si>
  <si>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</si>
  <si>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</si>
  <si>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</si>
  <si>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</si>
  <si>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</si>
  <si>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</si>
  <si>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</si>
  <si>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</si>
  <si>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</si>
  <si>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</si>
  <si>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</si>
  <si>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</si>
  <si>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</si>
  <si>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</si>
  <si>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</si>
  <si>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</si>
  <si>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</si>
  <si>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</si>
  <si>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</si>
  <si>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</si>
  <si>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</si>
  <si>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</si>
  <si>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</si>
  <si>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</si>
  <si>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</si>
  <si>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</si>
  <si>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</si>
  <si>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</si>
  <si>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</si>
  <si>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</si>
  <si>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</si>
  <si>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</si>
  <si>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</si>
  <si>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</si>
  <si>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</si>
  <si>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</si>
  <si>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</si>
  <si>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</si>
  <si>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</si>
  <si>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</si>
  <si>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</si>
  <si>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</si>
  <si>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</si>
  <si>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</si>
  <si>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</si>
  <si>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</si>
  <si>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</si>
  <si>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</si>
  <si>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</si>
  <si>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</si>
  <si>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</si>
  <si>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</si>
  <si>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</si>
  <si>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</si>
  <si>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</si>
  <si>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</si>
  <si>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</si>
  <si>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</si>
  <si>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</si>
  <si>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</si>
  <si>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</si>
  <si>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</si>
  <si>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</si>
  <si>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</si>
  <si>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</si>
  <si>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</si>
  <si>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</si>
  <si>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</si>
  <si>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</si>
  <si>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</si>
  <si>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</si>
  <si>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</si>
  <si>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</si>
  <si>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</si>
  <si>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</si>
  <si>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</si>
  <si>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</si>
  <si>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</si>
  <si>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</si>
  <si>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</si>
  <si>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</si>
  <si>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</si>
  <si>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</si>
  <si>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</si>
  <si>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</si>
  <si>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</si>
  <si>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</si>
  <si>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</si>
  <si>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</si>
  <si>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</si>
  <si>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</si>
  <si>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</si>
  <si>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</si>
  <si>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</si>
  <si>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</si>
  <si>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</si>
  <si>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</si>
  <si>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</si>
  <si>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</si>
  <si>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</si>
  <si>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</si>
  <si>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</si>
  <si>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</si>
  <si>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</si>
  <si>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</si>
  <si>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</si>
  <si>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</si>
  <si>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</si>
  <si>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</si>
  <si>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</si>
  <si>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</si>
  <si>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</si>
  <si>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</si>
  <si>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</si>
  <si>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</si>
  <si>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</si>
  <si>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</si>
  <si>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</si>
  <si>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</si>
  <si>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</si>
  <si>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</si>
  <si>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</si>
  <si>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</si>
  <si>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</si>
  <si>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</si>
  <si>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</si>
  <si>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</si>
  <si>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</si>
  <si>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</si>
  <si>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</si>
  <si>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</si>
  <si>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</si>
  <si>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</si>
  <si>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</si>
  <si>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</si>
  <si>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</si>
  <si>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</si>
  <si>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</si>
  <si>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</si>
  <si>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</si>
  <si>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</si>
  <si>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</si>
  <si>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</si>
  <si>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</si>
  <si>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</si>
  <si>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</si>
  <si>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</si>
  <si>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</si>
  <si>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</si>
  <si>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</si>
  <si>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</si>
  <si>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</si>
  <si>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</si>
  <si>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</si>
  <si>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</si>
  <si>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</si>
  <si>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</si>
  <si>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</si>
  <si>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</si>
  <si>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</si>
  <si>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</si>
  <si>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</si>
  <si>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</si>
  <si>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</si>
  <si>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</si>
  <si>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</si>
  <si>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</si>
  <si>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</si>
  <si>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</si>
  <si>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</si>
  <si>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</si>
  <si>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</si>
  <si>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</si>
  <si>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</si>
  <si>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</si>
  <si>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</si>
  <si>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</si>
  <si>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</si>
  <si>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</si>
  <si>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</si>
  <si>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</si>
  <si>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</si>
  <si>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</si>
  <si>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</si>
  <si>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</si>
  <si>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</si>
  <si>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</si>
  <si>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</si>
  <si>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</si>
  <si>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</si>
  <si>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</si>
  <si>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</si>
  <si>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</si>
  <si>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</si>
  <si>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</si>
  <si>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</si>
  <si>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</si>
  <si>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</si>
  <si>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</si>
  <si>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</si>
  <si>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</si>
  <si>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</si>
  <si>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</si>
  <si>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</si>
  <si>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</si>
  <si>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</si>
  <si>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</si>
  <si>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</si>
  <si>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</si>
  <si>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</si>
  <si>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</si>
  <si>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</si>
  <si>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</si>
  <si>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</si>
  <si>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</si>
  <si>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</si>
  <si>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</si>
  <si>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</si>
  <si>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</si>
  <si>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</si>
  <si>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</si>
  <si>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</si>
  <si>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</si>
  <si>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</si>
  <si>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</si>
  <si>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</si>
  <si>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</si>
  <si>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</si>
  <si>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</si>
  <si>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</si>
  <si>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</si>
  <si>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</si>
  <si>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</si>
  <si>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</si>
  <si>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</si>
  <si>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</si>
  <si>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</si>
  <si>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</si>
  <si>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</si>
  <si>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</si>
  <si>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</si>
  <si>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</si>
  <si>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</si>
  <si>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</si>
  <si>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</si>
  <si>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</si>
  <si>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</si>
  <si>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</si>
  <si>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</si>
  <si>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</si>
  <si>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</si>
  <si>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</si>
  <si>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</si>
  <si>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</si>
  <si>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</si>
  <si>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</si>
  <si>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</si>
  <si>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</si>
  <si>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</si>
  <si>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</si>
  <si>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</si>
  <si>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</si>
  <si>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</si>
  <si>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</si>
  <si>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</si>
  <si>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</si>
  <si>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</si>
  <si>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</si>
  <si>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</si>
  <si>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</si>
  <si>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</si>
  <si>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</si>
  <si>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</si>
  <si>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</si>
  <si>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</si>
  <si>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</si>
  <si>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</si>
  <si>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</si>
  <si>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</si>
  <si>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</si>
  <si>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</si>
  <si>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</si>
  <si>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</si>
  <si>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</si>
  <si>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</si>
  <si>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</si>
  <si>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</si>
  <si>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</si>
  <si>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</si>
  <si>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</si>
  <si>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</si>
  <si>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</si>
  <si>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</si>
  <si>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</si>
  <si>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</si>
  <si>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</si>
  <si>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</si>
  <si>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</si>
  <si>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</si>
  <si>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</si>
  <si>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</si>
  <si>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</si>
  <si>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</si>
  <si>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</si>
  <si>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</si>
  <si>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</si>
  <si>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</si>
  <si>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</si>
  <si>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</si>
  <si>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</si>
  <si>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</si>
  <si>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</si>
  <si>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</si>
  <si>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</si>
  <si>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</si>
  <si>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</si>
  <si>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</si>
  <si>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</si>
  <si>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</si>
  <si>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</si>
  <si>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</si>
  <si>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</si>
  <si>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</si>
  <si>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</si>
  <si>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</si>
  <si>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</si>
  <si>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</si>
  <si>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</si>
  <si>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</si>
  <si>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</si>
  <si>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</si>
  <si>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</si>
  <si>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</si>
  <si>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</si>
  <si>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</si>
  <si>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</si>
  <si>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</si>
  <si>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</si>
  <si>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</si>
  <si>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</si>
  <si>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</si>
  <si>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</si>
  <si>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</si>
  <si>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</si>
  <si>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</si>
  <si>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</si>
  <si>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</si>
  <si>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</si>
  <si>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</si>
  <si>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</si>
  <si>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</si>
  <si>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</si>
  <si>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</si>
  <si>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</si>
  <si>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</si>
  <si>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</si>
  <si>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</si>
  <si>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</si>
  <si>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</si>
  <si>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</si>
  <si>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</si>
  <si>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</si>
  <si>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</si>
  <si>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</si>
  <si>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</si>
  <si>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</si>
  <si>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</si>
  <si>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</si>
  <si>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</si>
  <si>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</si>
  <si>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</si>
  <si>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</si>
  <si>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</si>
  <si>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</si>
  <si>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</si>
  <si>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</si>
  <si>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</si>
  <si>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</si>
  <si>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</si>
  <si>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</si>
  <si>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</si>
  <si>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</si>
  <si>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</si>
  <si>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</si>
  <si>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</si>
  <si>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</si>
  <si>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</si>
  <si>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</si>
  <si>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</si>
  <si>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</si>
  <si>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</si>
  <si>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</si>
  <si>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</si>
  <si>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</si>
  <si>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</si>
  <si>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</si>
  <si>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</si>
  <si>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</si>
  <si>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</si>
  <si>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</si>
  <si>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</si>
  <si>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</si>
  <si>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</si>
  <si>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</si>
  <si>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</si>
  <si>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</si>
  <si>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</si>
  <si>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</si>
  <si>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</si>
  <si>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</si>
  <si>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</si>
  <si>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</si>
  <si>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</si>
  <si>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</si>
  <si>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</si>
  <si>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</si>
  <si>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</si>
  <si>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</si>
  <si>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</si>
  <si>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</si>
  <si>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</si>
  <si>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</si>
  <si>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</si>
  <si>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</si>
  <si>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</si>
  <si>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</si>
  <si>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</si>
  <si>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</si>
  <si>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</si>
  <si>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</si>
  <si>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</si>
  <si>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</si>
  <si>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</si>
  <si>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</si>
  <si>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</si>
  <si>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</si>
  <si>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</si>
  <si>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</si>
  <si>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</si>
  <si>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</si>
  <si>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</si>
  <si>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</si>
  <si>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</si>
  <si>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</si>
  <si>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</si>
  <si>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</si>
  <si>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</si>
  <si>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</si>
  <si>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</si>
  <si>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</si>
  <si>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</si>
  <si>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</si>
  <si>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</si>
  <si>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</si>
  <si>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</si>
  <si>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</si>
  <si>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</si>
  <si>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</si>
  <si>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</si>
  <si>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</si>
  <si>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</si>
  <si>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</si>
  <si>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</si>
  <si>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</si>
  <si>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</si>
  <si>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</si>
  <si>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</si>
  <si>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</si>
  <si>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</si>
  <si>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</si>
  <si>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</si>
  <si>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</si>
  <si>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</si>
  <si>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</si>
  <si>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</si>
  <si>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</si>
  <si>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</si>
  <si>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</si>
  <si>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</si>
  <si>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</si>
  <si>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</si>
  <si>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</si>
  <si>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</si>
  <si>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</si>
  <si>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</si>
  <si>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</si>
  <si>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</si>
  <si>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</si>
  <si>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</si>
  <si>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</si>
  <si>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</si>
  <si>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</si>
  <si>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</si>
  <si>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</si>
  <si>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</si>
  <si>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</si>
  <si>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</si>
  <si>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</si>
  <si>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</si>
  <si>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</si>
  <si>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</si>
  <si>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</si>
  <si>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</si>
  <si>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</si>
  <si>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</si>
  <si>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</si>
  <si>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</si>
  <si>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</si>
  <si>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</si>
  <si>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</si>
  <si>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</si>
  <si>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</si>
  <si>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</si>
  <si>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</si>
  <si>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</si>
  <si>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</si>
  <si>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</si>
  <si>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</si>
  <si>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</si>
  <si>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</si>
  <si>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</si>
  <si>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</si>
  <si>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</si>
  <si>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</si>
  <si>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</si>
  <si>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</si>
  <si>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</si>
  <si>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</si>
  <si>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</si>
  <si>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</si>
  <si>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</si>
  <si>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</si>
  <si>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</si>
  <si>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</si>
  <si>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</si>
  <si>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</si>
  <si>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</si>
  <si>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</si>
  <si>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</si>
  <si>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</si>
  <si>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</si>
  <si>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</si>
  <si>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</si>
  <si>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</si>
  <si>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</si>
  <si>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</si>
  <si>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</si>
  <si>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</si>
  <si>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</si>
  <si>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</si>
  <si>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</si>
  <si>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</si>
  <si>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</si>
  <si>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</si>
  <si>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</si>
  <si>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</si>
  <si>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</si>
  <si>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</si>
  <si>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</si>
  <si>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</si>
  <si>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</si>
  <si>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</si>
  <si>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</si>
  <si>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</si>
  <si>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</si>
  <si>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</si>
  <si>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</si>
  <si>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</si>
  <si>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</si>
  <si>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</si>
  <si>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</si>
  <si>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</si>
  <si>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</si>
  <si>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</si>
  <si>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</si>
  <si>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</si>
  <si>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</si>
  <si>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</si>
  <si>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</si>
  <si>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</si>
  <si>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</si>
  <si>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</si>
  <si>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</si>
  <si>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</si>
  <si>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</si>
  <si>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</si>
  <si>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</si>
  <si>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</si>
  <si>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</si>
  <si>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</si>
  <si>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</si>
  <si>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</si>
  <si>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</si>
  <si>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</si>
  <si>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</si>
  <si>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</si>
  <si>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</si>
  <si>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</si>
  <si>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</si>
  <si>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</si>
  <si>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</si>
  <si>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</si>
  <si>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</si>
  <si>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</si>
  <si>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</si>
  <si>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</si>
  <si>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</si>
  <si>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</si>
  <si>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</si>
  <si>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</si>
  <si>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</si>
  <si>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</si>
  <si>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</si>
  <si>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</si>
  <si>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</si>
  <si>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</si>
  <si>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</si>
  <si>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</si>
  <si>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</si>
  <si>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</si>
  <si>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</si>
  <si>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</si>
  <si>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</si>
  <si>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</si>
  <si>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</si>
  <si>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</si>
  <si>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</si>
  <si>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</si>
  <si>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</si>
  <si>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</si>
  <si>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</si>
  <si>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</si>
  <si>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</si>
  <si>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</si>
  <si>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</si>
  <si>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</si>
  <si>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</si>
  <si>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</si>
  <si>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</si>
  <si>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</si>
  <si>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</si>
  <si>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</si>
  <si>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</si>
  <si>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</si>
  <si>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</si>
  <si>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</si>
  <si>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</si>
  <si>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</si>
  <si>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</si>
  <si>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</si>
  <si>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</si>
  <si>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</si>
  <si>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</si>
  <si>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</si>
  <si>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</si>
  <si>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</si>
  <si>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</si>
  <si>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</si>
  <si>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</si>
  <si>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</si>
  <si>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</si>
  <si>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</si>
  <si>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</si>
  <si>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</si>
  <si>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</si>
  <si>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</si>
  <si>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</si>
  <si>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</si>
  <si>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</si>
  <si>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</si>
  <si>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</si>
  <si>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</si>
  <si>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</si>
  <si>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</si>
  <si>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</si>
  <si>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</si>
  <si>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</si>
  <si>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</si>
  <si>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</si>
  <si>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</si>
  <si>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</si>
  <si>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</si>
  <si>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</si>
  <si>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</si>
  <si>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</si>
  <si>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</si>
  <si>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</si>
  <si>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</si>
  <si>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</si>
  <si>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</si>
  <si>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</si>
  <si>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</si>
  <si>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</si>
  <si>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</si>
  <si>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</si>
  <si>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</si>
  <si>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</si>
  <si>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</si>
  <si>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</si>
  <si>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</si>
  <si>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</si>
  <si>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</si>
  <si>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</si>
  <si>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</si>
  <si>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</si>
  <si>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</si>
  <si>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</si>
  <si>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</si>
  <si>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</si>
  <si>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</si>
  <si>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</si>
  <si>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</si>
  <si>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</si>
  <si>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</si>
  <si>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</si>
  <si>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</si>
  <si>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</si>
  <si>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</si>
  <si>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</si>
  <si>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</si>
  <si>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</si>
  <si>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</si>
  <si>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</si>
  <si>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</si>
  <si>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</si>
  <si>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</si>
  <si>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</si>
  <si>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</si>
  <si>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</si>
  <si>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</si>
  <si>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</si>
  <si>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</si>
  <si>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</si>
  <si>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</si>
  <si>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</si>
  <si>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</si>
  <si>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</si>
  <si>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</si>
  <si>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</si>
  <si>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</si>
  <si>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</si>
  <si>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</si>
  <si>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</si>
  <si>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</si>
  <si>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</si>
  <si>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</si>
  <si>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</si>
  <si>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</si>
  <si>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</si>
  <si>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</si>
  <si>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</si>
  <si>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</si>
  <si>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</si>
  <si>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</si>
  <si>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</si>
  <si>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</si>
  <si>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</si>
  <si>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</si>
  <si>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</si>
  <si>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</si>
  <si>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</si>
  <si>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</si>
  <si>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</si>
  <si>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</si>
  <si>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</si>
  <si>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</si>
  <si>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</si>
  <si>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</si>
  <si>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</si>
  <si>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</si>
  <si>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</si>
  <si>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</si>
  <si>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</si>
  <si>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</si>
  <si>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</si>
  <si>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</si>
  <si>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</si>
  <si>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</si>
  <si>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</si>
  <si>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</si>
  <si>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</si>
  <si>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</si>
  <si>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</si>
  <si>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</si>
  <si>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</si>
  <si>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</si>
  <si>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</si>
  <si>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</si>
  <si>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</si>
  <si>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</si>
  <si>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</si>
  <si>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</si>
  <si>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</si>
  <si>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</si>
  <si>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</si>
  <si>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</si>
  <si>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</si>
  <si>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</si>
  <si>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</si>
  <si>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</si>
  <si>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</si>
  <si>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</si>
  <si>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</si>
  <si>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</si>
  <si>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</si>
  <si>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</si>
  <si>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</si>
  <si>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</si>
  <si>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</si>
  <si>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</si>
  <si>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</si>
  <si>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</si>
  <si>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</si>
  <si>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</si>
  <si>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</si>
  <si>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</si>
  <si>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</si>
  <si>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</si>
  <si>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</si>
  <si>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</si>
  <si>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</si>
  <si>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</si>
  <si>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</si>
  <si>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</si>
  <si>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</si>
  <si>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</si>
  <si>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</si>
  <si>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</si>
  <si>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</si>
  <si>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</si>
  <si>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</si>
  <si>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</si>
  <si>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</si>
  <si>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</si>
  <si>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</si>
  <si>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</si>
  <si>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</si>
  <si>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</si>
  <si>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</si>
  <si>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</si>
  <si>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</si>
  <si>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</si>
  <si>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</si>
  <si>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</si>
  <si>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</si>
  <si>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</si>
  <si>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</si>
  <si>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</si>
  <si>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</si>
  <si>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</si>
  <si>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</si>
  <si>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</si>
  <si>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</si>
  <si>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</si>
  <si>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</si>
  <si>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</si>
  <si>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</si>
  <si>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</si>
  <si>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</si>
  <si>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</si>
  <si>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</si>
  <si>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</si>
  <si>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</si>
  <si>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</si>
  <si>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</si>
  <si>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</si>
  <si>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</si>
  <si>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</si>
  <si>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</si>
  <si>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</si>
  <si>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</si>
  <si>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</si>
  <si>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</si>
  <si>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</si>
  <si>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</si>
  <si>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</si>
  <si>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</si>
  <si>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</si>
  <si>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</si>
  <si>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</si>
  <si>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</si>
  <si>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</si>
  <si>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</si>
  <si>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</si>
  <si>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</si>
  <si>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</si>
  <si>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</si>
  <si>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</si>
  <si>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</si>
  <si>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</si>
  <si>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</si>
  <si>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</si>
  <si>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</si>
  <si>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</si>
  <si>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</si>
  <si>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</si>
  <si>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</si>
  <si>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</si>
  <si>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</si>
  <si>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</si>
  <si>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</si>
  <si>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</si>
  <si>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</si>
  <si>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</si>
  <si>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</si>
  <si>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</si>
  <si>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</si>
  <si>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</si>
  <si>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</si>
  <si>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</si>
  <si>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</si>
  <si>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</si>
  <si>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</si>
  <si>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</si>
  <si>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</si>
  <si>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</si>
  <si>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</si>
  <si>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</si>
  <si>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</si>
  <si>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</si>
  <si>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</si>
  <si>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</si>
  <si>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</si>
  <si>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</si>
  <si>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</si>
  <si>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</si>
  <si>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</si>
  <si>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</si>
  <si>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</si>
  <si>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</si>
  <si>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</si>
  <si>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</si>
  <si>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</si>
  <si>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</si>
  <si>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</si>
  <si>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</si>
  <si>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</si>
  <si>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</si>
  <si>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</si>
  <si>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</si>
  <si>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</si>
  <si>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</si>
  <si>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</si>
  <si>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</si>
  <si>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</si>
  <si>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</si>
  <si>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</si>
  <si>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</si>
  <si>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</si>
  <si>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</si>
  <si>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</si>
  <si>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</si>
  <si>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</si>
  <si>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</si>
  <si>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</si>
  <si>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</si>
  <si>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</si>
  <si>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</si>
  <si>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</si>
  <si>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</si>
  <si>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</si>
  <si>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</si>
  <si>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</si>
  <si>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</si>
  <si>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</si>
  <si>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</si>
  <si>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</si>
  <si>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</si>
  <si>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</si>
  <si>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</si>
  <si>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</si>
  <si>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</si>
  <si>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</si>
  <si>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</si>
  <si>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</si>
  <si>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</si>
  <si>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</si>
  <si>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</si>
  <si>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</si>
  <si>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</si>
  <si>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</si>
  <si>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</si>
  <si>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</si>
  <si>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</si>
  <si>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</si>
  <si>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</si>
  <si>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</si>
  <si>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</si>
  <si>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</si>
  <si>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</si>
  <si>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</si>
  <si>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</si>
  <si>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</si>
  <si>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</si>
  <si>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</si>
  <si>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</si>
  <si>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</si>
  <si>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</si>
  <si>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</si>
  <si>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</si>
  <si>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</si>
  <si>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</si>
  <si>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</si>
  <si>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</si>
  <si>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</si>
  <si>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</si>
  <si>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</si>
  <si>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</si>
  <si>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</si>
  <si>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</si>
  <si>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</si>
  <si>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</si>
  <si>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</si>
  <si>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</si>
  <si>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</si>
  <si>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</si>
  <si>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</si>
  <si>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</si>
  <si>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</si>
  <si>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</si>
  <si>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</si>
  <si>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</si>
  <si>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</si>
  <si>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</si>
  <si>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</si>
  <si>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</si>
  <si>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</si>
  <si>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</si>
  <si>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</si>
  <si>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</si>
  <si>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</si>
  <si>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</si>
  <si>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</si>
  <si>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</si>
  <si>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</si>
  <si>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</si>
  <si>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</si>
  <si>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</si>
  <si>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</si>
  <si>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</si>
  <si>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</si>
  <si>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</si>
  <si>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</si>
  <si>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</si>
  <si>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</si>
  <si>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</si>
  <si>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</si>
  <si>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</si>
  <si>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</si>
  <si>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</si>
  <si>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</si>
  <si>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</si>
  <si>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</si>
  <si>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</si>
  <si>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</si>
  <si>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</si>
  <si>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</si>
  <si>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</si>
  <si>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</si>
  <si>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</si>
  <si>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</si>
  <si>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</si>
  <si>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</si>
  <si>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</si>
  <si>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</si>
  <si>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</si>
  <si>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</si>
  <si>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</si>
  <si>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</si>
  <si>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</si>
  <si>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</si>
  <si>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</si>
  <si>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</si>
  <si>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</si>
  <si>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</si>
  <si>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</si>
  <si>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</si>
  <si>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</si>
  <si>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</si>
  <si>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</si>
  <si>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</si>
  <si>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</si>
  <si>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</si>
  <si>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</si>
  <si>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</si>
  <si>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</si>
  <si>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</si>
  <si>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</si>
  <si>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</si>
  <si>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</si>
  <si>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</si>
  <si>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</si>
  <si>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</si>
  <si>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</si>
  <si>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</si>
  <si>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</si>
  <si>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</si>
  <si>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</si>
  <si>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</si>
  <si>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</si>
  <si>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</si>
  <si>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</si>
  <si>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</si>
  <si>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</si>
  <si>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</si>
  <si>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</si>
  <si>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</si>
  <si>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</si>
  <si>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</si>
  <si>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</si>
  <si>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</si>
  <si>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</si>
  <si>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</si>
  <si>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</si>
  <si>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</si>
  <si>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</si>
  <si>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</si>
  <si>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</si>
  <si>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</si>
  <si>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</si>
  <si>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</si>
  <si>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</si>
  <si>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</si>
  <si>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</si>
  <si>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</si>
  <si>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</si>
  <si>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</si>
  <si>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</si>
  <si>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</si>
  <si>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</si>
  <si>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</si>
  <si>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</si>
  <si>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</si>
  <si>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</si>
  <si>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</si>
  <si>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</si>
  <si>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</si>
  <si>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</si>
  <si>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</si>
  <si>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</si>
  <si>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</si>
  <si>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</si>
  <si>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</si>
  <si>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</si>
  <si>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</si>
  <si>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</si>
  <si>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</si>
  <si>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</si>
  <si>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</si>
  <si>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</si>
  <si>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</si>
  <si>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</si>
  <si>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</si>
  <si>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</si>
  <si>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</si>
  <si>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</si>
  <si>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</si>
  <si>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</si>
  <si>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</si>
  <si>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</si>
  <si>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</si>
  <si>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</si>
  <si>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</si>
  <si>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</si>
  <si>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</si>
  <si>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</si>
  <si>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</si>
  <si>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</si>
  <si>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</si>
  <si>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</si>
  <si>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</si>
  <si>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</si>
  <si>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</si>
  <si>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</si>
  <si>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</si>
  <si>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</si>
  <si>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</si>
  <si>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</si>
  <si>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</si>
  <si>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</si>
  <si>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</si>
  <si>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</si>
  <si>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</si>
  <si>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</si>
  <si>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</si>
  <si>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</si>
  <si>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</si>
  <si>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</si>
  <si>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</si>
  <si>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</si>
  <si>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</si>
  <si>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</si>
  <si>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</si>
  <si>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</si>
  <si>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</si>
  <si>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</si>
  <si>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</si>
  <si>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</si>
  <si>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</si>
  <si>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</si>
  <si>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</si>
  <si>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</si>
  <si>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</si>
  <si>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</si>
  <si>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</si>
  <si>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</si>
  <si>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</si>
  <si>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</si>
  <si>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</si>
  <si>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</si>
  <si>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</si>
  <si>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</si>
  <si>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</si>
  <si>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</si>
  <si>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</si>
  <si>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</si>
  <si>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</si>
  <si>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</si>
  <si>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</si>
  <si>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</si>
  <si>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</si>
  <si>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</si>
  <si>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</si>
  <si>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</si>
  <si>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</si>
  <si>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</si>
  <si>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</si>
  <si>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</si>
  <si>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</si>
  <si>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</si>
  <si>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</si>
  <si>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</si>
  <si>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</si>
  <si>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</si>
  <si>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</si>
  <si>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</si>
  <si>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</si>
  <si>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</si>
  <si>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</si>
  <si>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</si>
  <si>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</si>
  <si>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</si>
  <si>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</si>
  <si>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</si>
  <si>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</si>
  <si>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</si>
  <si>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</si>
  <si>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</si>
  <si>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</si>
  <si>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</si>
  <si>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</si>
  <si>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</si>
  <si>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</si>
  <si>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</si>
  <si>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</si>
  <si>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</si>
  <si>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</si>
  <si>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</si>
  <si>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</si>
  <si>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</si>
  <si>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</si>
  <si>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</si>
  <si>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</si>
  <si>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</si>
  <si>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</si>
  <si>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</si>
  <si>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</si>
  <si>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</si>
  <si>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</si>
  <si>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</si>
  <si>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</si>
  <si>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</si>
  <si>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</si>
  <si>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</si>
  <si>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</si>
  <si>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</si>
  <si>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</si>
  <si>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</si>
  <si>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</si>
  <si>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</si>
  <si>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</si>
  <si>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</si>
  <si>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</si>
  <si>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</si>
  <si>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</si>
  <si>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</si>
  <si>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</si>
  <si>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</si>
  <si>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</si>
  <si>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</si>
  <si>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</si>
  <si>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</si>
  <si>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</si>
  <si>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</si>
  <si>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</si>
  <si>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</si>
  <si>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</si>
  <si>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</si>
  <si>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</si>
  <si>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</si>
  <si>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</si>
  <si>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</si>
  <si>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</si>
  <si>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</si>
  <si>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</si>
  <si>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</si>
  <si>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</si>
  <si>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</si>
  <si>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</si>
  <si>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</si>
  <si>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</si>
  <si>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</si>
  <si>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</si>
  <si>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</si>
  <si>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</si>
  <si>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</si>
  <si>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</si>
  <si>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</si>
  <si>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</si>
  <si>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</si>
  <si>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</si>
  <si>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</si>
  <si>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</si>
  <si>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</si>
  <si>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</si>
  <si>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</si>
  <si>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</si>
  <si>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</si>
  <si>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</si>
  <si>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</si>
  <si>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</si>
  <si>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</si>
  <si>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</si>
  <si>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</si>
  <si>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</si>
  <si>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</si>
  <si>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</si>
  <si>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</si>
  <si>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</si>
  <si>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</si>
  <si>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</si>
  <si>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</si>
  <si>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</si>
  <si>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</si>
  <si>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</si>
  <si>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</si>
  <si>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</si>
  <si>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</si>
  <si>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</si>
  <si>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</si>
  <si>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</si>
  <si>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</si>
  <si>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</si>
  <si>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</si>
  <si>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</si>
  <si>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</si>
  <si>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</si>
  <si>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</si>
  <si>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</si>
  <si>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</si>
  <si>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</si>
  <si>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</si>
  <si>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</si>
  <si>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</si>
  <si>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</si>
  <si>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</si>
  <si>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</si>
  <si>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</si>
  <si>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</si>
  <si>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</si>
  <si>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</si>
  <si>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</si>
  <si>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</si>
  <si>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</si>
  <si>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</si>
  <si>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</si>
  <si>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</si>
  <si>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</si>
  <si>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</si>
  <si>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</si>
  <si>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</si>
  <si>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</si>
  <si>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</si>
  <si>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</si>
  <si>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</si>
  <si>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</si>
  <si>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</si>
  <si>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</si>
  <si>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</si>
  <si>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</si>
  <si>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</si>
  <si>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</si>
  <si>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</si>
  <si>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</si>
  <si>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</si>
  <si>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</si>
  <si>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</si>
  <si>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</si>
  <si>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</si>
  <si>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</si>
  <si>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</si>
  <si>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</si>
  <si>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</si>
  <si>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</si>
  <si>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</si>
  <si>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</si>
  <si>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</si>
  <si>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</si>
  <si>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</si>
  <si>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</si>
  <si>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</si>
  <si>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</si>
  <si>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</si>
  <si>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</si>
  <si>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</si>
  <si>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</si>
  <si>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</si>
  <si>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</si>
  <si>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</si>
  <si>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</si>
  <si>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</si>
  <si>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</si>
  <si>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</si>
  <si>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</si>
  <si>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</si>
  <si>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</si>
  <si>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</si>
  <si>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</si>
  <si>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</si>
  <si>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</si>
  <si>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</si>
  <si>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</si>
  <si>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</si>
  <si>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</si>
  <si>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</si>
  <si>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</si>
  <si>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</si>
  <si>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</si>
  <si>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</si>
  <si>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</si>
  <si>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</si>
  <si>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</si>
  <si>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</si>
  <si>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</si>
  <si>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</si>
  <si>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</si>
  <si>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</si>
  <si>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</si>
  <si>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</si>
  <si>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</si>
  <si>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</si>
  <si>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</si>
  <si>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</si>
  <si>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</si>
  <si>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</si>
  <si>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</si>
  <si>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</si>
  <si>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</si>
  <si>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</si>
  <si>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</si>
  <si>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</si>
  <si>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</si>
  <si>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</si>
  <si>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</si>
  <si>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</si>
  <si>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</si>
  <si>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</si>
  <si>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</si>
  <si>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</si>
  <si>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</si>
  <si>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</si>
  <si>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</si>
  <si>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</si>
  <si>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</si>
  <si>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</si>
  <si>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</si>
  <si>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</si>
  <si>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</si>
  <si>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</si>
  <si>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</si>
  <si>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</si>
  <si>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</si>
  <si>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</si>
  <si>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</si>
  <si>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</si>
  <si>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</si>
  <si>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</si>
  <si>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</si>
  <si>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</si>
  <si>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</si>
  <si>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</si>
  <si>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</si>
  <si>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</si>
  <si>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</si>
  <si>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</si>
  <si>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</si>
  <si>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</si>
  <si>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</si>
  <si>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</si>
  <si>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</si>
  <si>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</si>
  <si>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</si>
  <si>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</si>
  <si>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</si>
  <si>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</si>
  <si>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</si>
  <si>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</si>
  <si>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</si>
  <si>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</si>
  <si>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</si>
  <si>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</si>
  <si>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</si>
  <si>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</si>
  <si>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</si>
  <si>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</si>
  <si>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</si>
  <si>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</si>
  <si>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</si>
  <si>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</si>
  <si>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</si>
  <si>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</si>
  <si>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</si>
  <si>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</si>
  <si>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</si>
  <si>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</si>
  <si>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</si>
  <si>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</si>
  <si>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</si>
  <si>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</si>
  <si>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</si>
  <si>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</si>
  <si>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</si>
  <si>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</si>
  <si>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</si>
  <si>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</si>
  <si>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</si>
  <si>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</si>
  <si>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</si>
  <si>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</si>
  <si>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</si>
  <si>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</si>
  <si>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</si>
  <si>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</si>
  <si>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</si>
  <si>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</si>
  <si>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</si>
  <si>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</si>
  <si>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</si>
  <si>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</si>
  <si>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</si>
  <si>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</si>
  <si>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</si>
  <si>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</si>
  <si>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</si>
  <si>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</si>
  <si>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</si>
  <si>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</si>
  <si>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</si>
  <si>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</si>
  <si>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</si>
  <si>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</si>
  <si>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</si>
  <si>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</si>
  <si>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</si>
  <si>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</si>
  <si>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</si>
  <si>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</si>
  <si>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</si>
  <si>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</si>
  <si>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</si>
  <si>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</si>
  <si>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</si>
  <si>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</si>
  <si>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</si>
  <si>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</si>
  <si>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</si>
  <si>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</si>
  <si>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</si>
  <si>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</si>
  <si>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</si>
  <si>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</si>
  <si>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</si>
  <si>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</si>
  <si>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</si>
  <si>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</si>
  <si>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</si>
  <si>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</si>
  <si>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</si>
  <si>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</si>
  <si>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</si>
  <si>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</si>
  <si>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</si>
  <si>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</si>
  <si>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</si>
  <si>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</si>
  <si>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</si>
  <si>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</si>
  <si>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</si>
  <si>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</si>
  <si>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</si>
  <si>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</si>
  <si>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</si>
  <si>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</si>
  <si>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</si>
  <si>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</si>
  <si>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</si>
  <si>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</si>
  <si>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</si>
  <si>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</si>
  <si>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</si>
  <si>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</si>
  <si>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</si>
  <si>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</si>
  <si>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</si>
  <si>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</si>
  <si>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</si>
  <si>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</si>
  <si>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</si>
  <si>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</si>
  <si>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</si>
  <si>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</si>
  <si>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</si>
  <si>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</si>
  <si>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</si>
  <si>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</si>
  <si>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</si>
  <si>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</si>
  <si>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</si>
  <si>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</si>
  <si>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</si>
  <si>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</si>
  <si>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</si>
  <si>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</si>
  <si>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</si>
  <si>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</si>
  <si>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</si>
  <si>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</si>
  <si>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</si>
  <si>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</si>
  <si>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</si>
  <si>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</si>
  <si>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</si>
  <si>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</si>
  <si>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</si>
  <si>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</si>
  <si>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</si>
  <si>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</si>
  <si>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</si>
  <si>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</si>
  <si>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</si>
  <si>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</si>
  <si>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</si>
  <si>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</si>
  <si>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</si>
  <si>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</si>
  <si>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</si>
  <si>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</si>
  <si>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</si>
  <si>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</si>
  <si>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</si>
  <si>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</si>
  <si>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</si>
  <si>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</si>
  <si>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</si>
  <si>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</si>
  <si>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</si>
  <si>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</si>
  <si>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</si>
  <si>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</si>
  <si>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</si>
  <si>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</si>
  <si>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</si>
  <si>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</si>
  <si>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</si>
  <si>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</si>
  <si>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</si>
  <si>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</si>
  <si>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</si>
  <si>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</si>
  <si>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</si>
  <si>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</si>
  <si>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</si>
  <si>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</si>
  <si>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</si>
  <si>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</si>
  <si>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</si>
  <si>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</si>
  <si>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</si>
  <si>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</si>
  <si>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</si>
  <si>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</si>
  <si>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</si>
  <si>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</si>
  <si>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</si>
  <si>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</si>
  <si>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</si>
  <si>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</si>
  <si>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</si>
  <si>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</si>
  <si>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</si>
  <si>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</si>
  <si>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</si>
  <si>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</si>
  <si>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</si>
  <si>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</si>
  <si>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</si>
  <si>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</si>
  <si>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</si>
  <si>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</si>
  <si>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</si>
  <si>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</si>
  <si>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</si>
  <si>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</si>
  <si>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</si>
  <si>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</si>
  <si>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</si>
  <si>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</si>
  <si>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</si>
  <si>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</si>
  <si>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</si>
  <si>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</si>
  <si>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</si>
  <si>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</si>
  <si>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</si>
  <si>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</si>
  <si>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</si>
  <si>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</si>
  <si>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</si>
  <si>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</si>
  <si>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</si>
  <si>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</si>
  <si>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</si>
  <si>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</si>
  <si>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</si>
  <si>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</si>
  <si>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</si>
  <si>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</si>
  <si>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</si>
  <si>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</si>
  <si>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</si>
  <si>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</si>
  <si>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</si>
  <si>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</si>
  <si>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</si>
  <si>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</si>
  <si>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</si>
  <si>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</si>
  <si>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</si>
  <si>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</si>
  <si>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</si>
  <si>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</si>
  <si>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</si>
  <si>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</si>
  <si>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</si>
  <si>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</si>
  <si>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</si>
  <si>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</si>
  <si>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</si>
  <si>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</si>
  <si>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</si>
  <si>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</si>
  <si>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</si>
  <si>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</si>
  <si>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</si>
  <si>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</si>
  <si>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</si>
  <si>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</si>
  <si>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</si>
  <si>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</si>
  <si>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</si>
  <si>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</si>
  <si>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</si>
  <si>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</si>
  <si>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</si>
  <si>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</si>
  <si>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</si>
  <si>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</si>
  <si>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</si>
  <si>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</si>
  <si>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</si>
  <si>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</si>
  <si>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</si>
  <si>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</si>
  <si>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</si>
  <si>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</si>
  <si>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</si>
  <si>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</si>
  <si>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</si>
  <si>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</si>
  <si>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</si>
  <si>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</si>
  <si>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</si>
  <si>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</si>
  <si>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</si>
  <si>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</si>
  <si>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</si>
  <si>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</si>
  <si>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</si>
  <si>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</si>
  <si>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</si>
  <si>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</si>
  <si>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</si>
  <si>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</si>
  <si>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</si>
  <si>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</si>
  <si>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</si>
  <si>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</si>
  <si>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</si>
  <si>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</si>
  <si>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</si>
  <si>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</si>
  <si>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</si>
  <si>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</si>
  <si>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</si>
  <si>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</si>
  <si>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</si>
  <si>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</si>
  <si>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</si>
  <si>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</si>
  <si>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</si>
  <si>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</si>
  <si>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</si>
  <si>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</si>
  <si>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</si>
  <si>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</si>
  <si>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</si>
  <si>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</si>
  <si>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</si>
  <si>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</si>
  <si>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</si>
  <si>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</si>
  <si>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</si>
  <si>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</si>
  <si>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</si>
  <si>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</si>
  <si>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</si>
  <si>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</si>
  <si>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</si>
  <si>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</si>
  <si>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</si>
  <si>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</si>
  <si>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</si>
  <si>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</si>
  <si>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</si>
  <si>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</si>
  <si>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</si>
  <si>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</si>
  <si>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</si>
  <si>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</si>
  <si>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</si>
  <si>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</si>
  <si>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</si>
  <si>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</si>
  <si>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</si>
  <si>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</si>
  <si>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</si>
  <si>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</si>
  <si>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</si>
  <si>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</si>
  <si>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</si>
  <si>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</si>
  <si>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</si>
  <si>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</si>
  <si>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</si>
  <si>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</si>
  <si>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</si>
  <si>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</si>
  <si>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</si>
  <si>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</si>
  <si>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</si>
  <si>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</si>
  <si>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</si>
  <si>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</si>
  <si>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</si>
  <si>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</si>
  <si>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</si>
  <si>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</si>
  <si>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</si>
  <si>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</si>
  <si>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</si>
  <si>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</si>
  <si>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</si>
  <si>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</si>
  <si>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</si>
  <si>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</si>
  <si>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</si>
  <si>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</si>
  <si>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</si>
  <si>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</si>
  <si>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</si>
  <si>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</si>
  <si>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</si>
  <si>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</si>
  <si>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</si>
  <si>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</si>
  <si>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</si>
  <si>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</si>
  <si>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</si>
  <si>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</si>
  <si>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</si>
  <si>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</si>
  <si>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</si>
  <si>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</si>
  <si>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</si>
  <si>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</si>
  <si>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</si>
  <si>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</si>
  <si>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</si>
  <si>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</si>
  <si>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</si>
  <si>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</si>
  <si>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</si>
  <si>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</si>
  <si>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</si>
  <si>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</si>
  <si>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</si>
  <si>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</si>
  <si>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</si>
  <si>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</si>
  <si>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</si>
  <si>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</si>
  <si>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</si>
  <si>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</si>
  <si>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</si>
  <si>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</si>
  <si>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</si>
  <si>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</si>
  <si>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</si>
  <si>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</si>
  <si>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</si>
  <si>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</si>
  <si>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</si>
  <si>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</si>
  <si>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</si>
  <si>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</si>
  <si>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</si>
  <si>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</si>
  <si>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</si>
  <si>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</si>
  <si>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</si>
  <si>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</si>
  <si>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</si>
  <si>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</si>
  <si>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</si>
  <si>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</si>
  <si>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</si>
  <si>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</si>
  <si>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</si>
  <si>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</si>
  <si>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</si>
  <si>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</si>
  <si>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</si>
  <si>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</si>
  <si>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</si>
  <si>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</si>
  <si>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</si>
  <si>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</si>
  <si>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</si>
  <si>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</si>
  <si>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</si>
  <si>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</si>
  <si>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</si>
  <si>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</si>
  <si>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</si>
  <si>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</si>
  <si>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</si>
  <si>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</si>
  <si>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</si>
  <si>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</si>
  <si>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</si>
  <si>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</si>
  <si>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</si>
  <si>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</si>
  <si>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</si>
  <si>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</si>
  <si>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</si>
  <si>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</si>
  <si>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</si>
  <si>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</si>
  <si>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</si>
  <si>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</si>
  <si>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</si>
  <si>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</si>
  <si>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</si>
  <si>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</si>
  <si>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</si>
  <si>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</si>
  <si>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</si>
  <si>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</si>
  <si>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</si>
  <si>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</si>
  <si>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</si>
  <si>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</si>
  <si>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</si>
  <si>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</si>
  <si>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</si>
  <si>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</si>
  <si>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</si>
  <si>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</si>
  <si>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</si>
  <si>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</si>
  <si>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</si>
  <si>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</si>
  <si>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</si>
  <si>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</si>
  <si>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</si>
  <si>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</si>
  <si>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</si>
  <si>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</si>
  <si>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</si>
  <si>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</si>
  <si>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</si>
  <si>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</si>
  <si>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</si>
  <si>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</si>
  <si>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</si>
  <si>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</si>
  <si>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</si>
  <si>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</si>
  <si>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</si>
  <si>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</si>
  <si>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</si>
  <si>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</si>
  <si>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</si>
  <si>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</si>
  <si>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</si>
  <si>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</si>
  <si>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</si>
  <si>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</si>
  <si>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</si>
  <si>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</si>
  <si>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</si>
  <si>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</si>
  <si>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</si>
  <si>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</si>
  <si>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</si>
  <si>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</si>
  <si>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</si>
  <si>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</si>
  <si>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</si>
  <si>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</si>
  <si>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</si>
  <si>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</si>
  <si>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</si>
  <si>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</si>
  <si>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</si>
  <si>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</si>
  <si>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</si>
  <si>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</si>
  <si>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</si>
  <si>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</si>
  <si>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</si>
  <si>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</si>
  <si>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</si>
  <si>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</si>
  <si>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</si>
  <si>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</si>
  <si>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</si>
  <si>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</si>
  <si>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</si>
  <si>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</si>
  <si>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</si>
  <si>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</si>
  <si>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</si>
  <si>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</si>
  <si>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</si>
  <si>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</si>
  <si>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</si>
  <si>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</si>
  <si>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</si>
  <si>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</si>
  <si>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</si>
  <si>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</si>
  <si>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</si>
  <si>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</si>
  <si>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</si>
  <si>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</si>
  <si>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</si>
  <si>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</si>
  <si>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</si>
  <si>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</si>
  <si>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</si>
  <si>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</si>
  <si>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</si>
  <si>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</si>
  <si>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</si>
  <si>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</si>
  <si>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</si>
  <si>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</si>
  <si>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</si>
  <si>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</si>
  <si>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</si>
  <si>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</si>
  <si>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</si>
  <si>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</si>
  <si>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</si>
  <si>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</si>
  <si>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</si>
  <si>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</si>
  <si>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</si>
  <si>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</si>
  <si>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</si>
  <si>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</si>
  <si>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</si>
  <si>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</si>
  <si>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</si>
  <si>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</si>
  <si>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</si>
  <si>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</si>
  <si>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</si>
  <si>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</si>
  <si>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</si>
  <si>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</si>
  <si>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</si>
  <si>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</si>
  <si>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</si>
  <si>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</si>
  <si>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</si>
  <si>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</si>
  <si>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</si>
  <si>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</si>
  <si>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</si>
  <si>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</si>
  <si>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</si>
  <si>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</si>
  <si>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</si>
  <si>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</si>
  <si>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</si>
  <si>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</si>
  <si>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</si>
  <si>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</si>
  <si>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</si>
  <si>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</si>
  <si>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</si>
  <si>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</si>
  <si>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</si>
  <si>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</si>
  <si>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</si>
  <si>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</si>
  <si>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</si>
  <si>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</si>
  <si>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</si>
  <si>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</si>
  <si>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</si>
  <si>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</si>
  <si>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</si>
  <si>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</si>
  <si>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</si>
  <si>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</si>
  <si>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</si>
  <si>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</si>
  <si>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</si>
  <si>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</si>
  <si>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</si>
  <si>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</si>
  <si>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</si>
  <si>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</si>
  <si>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</si>
  <si>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</si>
  <si>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</si>
  <si>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</si>
  <si>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</si>
  <si>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</si>
  <si>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</si>
  <si>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</si>
  <si>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</si>
  <si>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</si>
  <si>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</si>
  <si>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</si>
  <si>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</si>
  <si>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</si>
  <si>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</si>
  <si>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</si>
  <si>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</si>
  <si>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</si>
  <si>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</si>
  <si>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</si>
  <si>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</si>
  <si>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</si>
  <si>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</si>
  <si>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</si>
  <si>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</si>
  <si>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</si>
  <si>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</si>
  <si>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</si>
  <si>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</si>
  <si>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</si>
  <si>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</si>
  <si>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</si>
  <si>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</si>
  <si>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</si>
  <si>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</si>
  <si>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</si>
  <si>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</si>
  <si>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</si>
  <si>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</si>
  <si>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</si>
  <si>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</si>
  <si>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</si>
  <si>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</si>
  <si>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</si>
  <si>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</si>
  <si>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</si>
  <si>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</si>
  <si>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</si>
  <si>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</si>
  <si>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</si>
  <si>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</si>
  <si>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</si>
  <si>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</si>
  <si>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</si>
  <si>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</si>
  <si>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</si>
  <si>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</si>
  <si>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</si>
  <si>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</si>
  <si>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</si>
  <si>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</si>
  <si>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</si>
  <si>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</si>
  <si>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</si>
  <si>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</si>
  <si>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</si>
  <si>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</si>
  <si>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</si>
  <si>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</si>
  <si>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</si>
  <si>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</si>
  <si>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</si>
  <si>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</si>
  <si>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</si>
  <si>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</si>
  <si>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</si>
  <si>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</si>
  <si>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</si>
  <si>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</si>
  <si>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</si>
  <si>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</si>
  <si>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</si>
  <si>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</si>
  <si>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</si>
  <si>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</si>
  <si>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</si>
  <si>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</si>
  <si>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</si>
  <si>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</si>
  <si>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</si>
  <si>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</si>
  <si>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</si>
  <si>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</si>
  <si>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</si>
  <si>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</si>
  <si>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</si>
  <si>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</si>
  <si>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</si>
  <si>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</si>
  <si>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</si>
  <si>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</si>
  <si>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</si>
  <si>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</si>
  <si>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</si>
  <si>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</si>
  <si>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</si>
  <si>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</si>
  <si>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</si>
  <si>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</si>
  <si>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</si>
  <si>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</si>
  <si>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</si>
  <si>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</si>
  <si>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</si>
  <si>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</si>
  <si>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</si>
  <si>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</si>
  <si>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</si>
  <si>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</si>
  <si>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</si>
  <si>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</si>
  <si>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</si>
  <si>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</si>
  <si>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</si>
  <si>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</si>
  <si>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</si>
  <si>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</si>
  <si>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</si>
  <si>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</si>
  <si>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</si>
  <si>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</si>
  <si>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</si>
  <si>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</si>
  <si>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</si>
  <si>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</si>
  <si>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</si>
  <si>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</si>
  <si>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</si>
  <si>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</si>
  <si>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</si>
  <si>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</si>
  <si>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</si>
  <si>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</si>
  <si>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</si>
  <si>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</si>
  <si>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</si>
  <si>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</si>
  <si>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</si>
  <si>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</si>
  <si>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</si>
  <si>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</si>
  <si>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</si>
  <si>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</si>
  <si>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</si>
  <si>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</si>
  <si>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</si>
  <si>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</si>
  <si>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</si>
  <si>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</si>
  <si>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</si>
  <si>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</si>
  <si>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</si>
  <si>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</si>
  <si>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</si>
  <si>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</si>
  <si>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</si>
  <si>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</si>
  <si>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</si>
  <si>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</si>
  <si>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</si>
  <si>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</si>
  <si>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</si>
  <si>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</si>
  <si>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</si>
  <si>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</si>
  <si>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</si>
  <si>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</si>
  <si>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</si>
  <si>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</si>
  <si>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</si>
  <si>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</si>
  <si>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</si>
  <si>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</si>
  <si>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</si>
  <si>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</si>
  <si>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</si>
  <si>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</si>
  <si>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</si>
  <si>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</si>
  <si>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</si>
  <si>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</si>
  <si>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</si>
  <si>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</si>
  <si>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</si>
  <si>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</si>
  <si>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</si>
  <si>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</si>
  <si>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</si>
  <si>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</si>
  <si>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</si>
  <si>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</si>
  <si>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</si>
  <si>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</si>
  <si>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</si>
  <si>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</si>
  <si>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</si>
  <si>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</si>
  <si>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</si>
  <si>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</si>
  <si>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</si>
  <si>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</si>
  <si>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</si>
  <si>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</si>
  <si>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</si>
  <si>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</si>
  <si>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</si>
  <si>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</si>
  <si>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</si>
  <si>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</si>
  <si>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</si>
  <si>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</si>
  <si>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</si>
  <si>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</si>
  <si>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</si>
  <si>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</si>
  <si>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</si>
  <si>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</si>
  <si>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</si>
  <si>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</si>
  <si>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</si>
  <si>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</si>
  <si>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</si>
  <si>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</si>
  <si>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</si>
  <si>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</si>
  <si>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</si>
  <si>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</si>
  <si>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</si>
  <si>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</si>
  <si>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</si>
  <si>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</si>
  <si>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</si>
  <si>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</si>
  <si>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</si>
  <si>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</si>
  <si>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</si>
  <si>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</si>
  <si>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</si>
  <si>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</si>
  <si>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</si>
  <si>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</si>
  <si>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</si>
  <si>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</si>
  <si>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</si>
  <si>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</si>
  <si>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</si>
  <si>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</si>
  <si>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</si>
  <si>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</si>
  <si>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</si>
  <si>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</si>
  <si>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</si>
  <si>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</si>
  <si>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</si>
  <si>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</si>
  <si>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</si>
  <si>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</si>
  <si>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</si>
  <si>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</si>
  <si>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</si>
  <si>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</si>
  <si>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</si>
  <si>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</si>
  <si>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</si>
  <si>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</si>
  <si>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</si>
  <si>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</si>
  <si>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</si>
  <si>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</si>
  <si>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</si>
  <si>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</si>
  <si>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</si>
  <si>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</si>
  <si>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</si>
  <si>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</si>
  <si>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</si>
  <si>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</si>
  <si>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</si>
  <si>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</si>
  <si>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</si>
  <si>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</si>
  <si>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</si>
  <si>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</si>
  <si>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</si>
  <si>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</si>
  <si>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</si>
  <si>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</si>
  <si>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</si>
  <si>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</si>
  <si>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</si>
  <si>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</si>
  <si>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</si>
  <si>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</si>
  <si>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</si>
  <si>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</si>
  <si>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</si>
  <si>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</si>
  <si>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</si>
  <si>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</si>
  <si>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</si>
  <si>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</si>
  <si>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</si>
  <si>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</si>
  <si>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</si>
  <si>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</si>
  <si>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</si>
  <si>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</si>
  <si>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</si>
  <si>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</si>
  <si>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</si>
  <si>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</si>
  <si>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</si>
  <si>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</si>
  <si>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</si>
  <si>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</si>
  <si>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</si>
  <si>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</si>
  <si>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</si>
  <si>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</si>
  <si>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</si>
  <si>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</si>
  <si>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</si>
  <si>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</si>
  <si>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</si>
  <si>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</si>
  <si>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</si>
  <si>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</si>
  <si>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</si>
  <si>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</si>
  <si>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</si>
  <si>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</si>
  <si>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</si>
  <si>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</si>
  <si>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</si>
  <si>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</si>
  <si>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</si>
  <si>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</si>
  <si>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</si>
  <si>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</si>
  <si>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</si>
  <si>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</si>
  <si>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</si>
  <si>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</si>
  <si>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</si>
  <si>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</si>
  <si>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</si>
  <si>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</si>
  <si>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</si>
  <si>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</si>
  <si>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</si>
  <si>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</si>
  <si>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</si>
  <si>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</si>
  <si>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</si>
  <si>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</si>
  <si>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</si>
  <si>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</si>
  <si>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</si>
  <si>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</si>
  <si>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</si>
  <si>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</si>
  <si>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</si>
  <si>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</si>
  <si>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</si>
  <si>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</si>
  <si>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</si>
  <si>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</si>
  <si>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</si>
  <si>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</si>
  <si>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</si>
  <si>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</si>
  <si>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</si>
  <si>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</si>
  <si>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</si>
  <si>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</si>
  <si>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</si>
  <si>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</si>
  <si>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</si>
  <si>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</si>
  <si>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</si>
  <si>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</si>
  <si>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</si>
  <si>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</si>
  <si>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</si>
  <si>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</si>
  <si>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</si>
  <si>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</si>
  <si>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</si>
  <si>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</si>
  <si>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</si>
  <si>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</si>
  <si>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</si>
  <si>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</si>
  <si>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</si>
  <si>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</si>
  <si>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</si>
  <si>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</si>
  <si>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</si>
  <si>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</si>
  <si>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</si>
  <si>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</si>
  <si>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</si>
  <si>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</si>
  <si>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</si>
  <si>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</si>
  <si>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</si>
  <si>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</si>
  <si>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</si>
  <si>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</si>
  <si>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</si>
  <si>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</si>
  <si>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</si>
  <si>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</si>
  <si>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</si>
  <si>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</si>
  <si>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</si>
  <si>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</si>
  <si>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</si>
  <si>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</si>
  <si>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</si>
  <si>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</si>
  <si>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</si>
  <si>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</si>
  <si>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</si>
  <si>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</si>
  <si>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</si>
  <si>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</si>
  <si>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</si>
  <si>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</si>
  <si>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</si>
  <si>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</si>
  <si>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</si>
  <si>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</si>
  <si>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</si>
  <si>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</si>
  <si>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</si>
  <si>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</si>
  <si>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</si>
  <si>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</si>
  <si>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</si>
  <si>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</si>
  <si>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</si>
  <si>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</si>
  <si>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</si>
  <si>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</si>
  <si>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</si>
  <si>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</si>
  <si>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</si>
  <si>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</si>
  <si>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</si>
  <si>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</si>
  <si>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</si>
  <si>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</si>
  <si>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</si>
  <si>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</si>
  <si>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</si>
  <si>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</si>
  <si>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</si>
  <si>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</si>
  <si>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</si>
  <si>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</si>
  <si>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</si>
  <si>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</si>
  <si>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</si>
  <si>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</si>
  <si>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</si>
  <si>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</si>
  <si>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</si>
  <si>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</si>
  <si>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</si>
  <si>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</si>
  <si>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</si>
  <si>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</si>
  <si>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</si>
  <si>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</si>
  <si>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</si>
  <si>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</si>
  <si>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</si>
  <si>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</si>
  <si>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</si>
  <si>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</si>
  <si>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</si>
  <si>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</si>
  <si>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</si>
  <si>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</si>
  <si>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</si>
  <si>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</si>
  <si>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</si>
  <si>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</si>
  <si>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</si>
  <si>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</si>
  <si>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</si>
  <si>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</si>
  <si>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</si>
  <si>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</si>
  <si>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</si>
  <si>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</si>
  <si>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</si>
  <si>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</si>
  <si>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</si>
  <si>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</si>
  <si>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</si>
  <si>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</si>
  <si>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</si>
  <si>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</si>
  <si>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</si>
  <si>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</si>
  <si>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</si>
  <si>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</si>
  <si>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</si>
  <si>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</si>
  <si>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</si>
  <si>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</si>
  <si>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</si>
  <si>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</si>
  <si>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</si>
  <si>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</si>
  <si>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</si>
  <si>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</si>
  <si>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</si>
  <si>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</si>
  <si>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</si>
  <si>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</si>
  <si>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</si>
  <si>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</si>
  <si>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</si>
  <si>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</si>
  <si>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</si>
  <si>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</si>
  <si>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</si>
  <si>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</si>
  <si>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</si>
  <si>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</si>
  <si>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</si>
  <si>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</si>
  <si>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</si>
  <si>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</si>
  <si>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</si>
  <si>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</si>
  <si>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</si>
  <si>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</si>
  <si>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</si>
  <si>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</si>
  <si>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</si>
  <si>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</si>
  <si>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</si>
  <si>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</si>
  <si>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</si>
  <si>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</si>
  <si>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</si>
  <si>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</si>
  <si>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</si>
  <si>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</si>
  <si>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</si>
  <si>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</si>
  <si>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</si>
  <si>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</si>
  <si>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</si>
  <si>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</si>
  <si>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</si>
  <si>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</si>
  <si>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</si>
  <si>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</si>
  <si>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</si>
  <si>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</si>
  <si>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</si>
  <si>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</si>
  <si>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</si>
  <si>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</si>
  <si>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</si>
  <si>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</si>
  <si>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</si>
  <si>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</si>
  <si>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</si>
  <si>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</si>
  <si>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</si>
  <si>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</si>
  <si>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</si>
  <si>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</si>
  <si>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</si>
  <si>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</si>
  <si>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</si>
  <si>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</si>
  <si>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</si>
  <si>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</si>
  <si>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</si>
  <si>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</si>
  <si>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</si>
  <si>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</si>
  <si>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</si>
  <si>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</si>
  <si>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</si>
  <si>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</si>
  <si>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</si>
  <si>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</si>
  <si>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</si>
  <si>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</si>
  <si>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</si>
  <si>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</si>
  <si>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</si>
  <si>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</si>
  <si>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</si>
  <si>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</si>
  <si>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</si>
  <si>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</si>
  <si>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</si>
  <si>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</si>
  <si>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</si>
  <si>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</si>
  <si>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</si>
  <si>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</si>
  <si>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</si>
  <si>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</si>
  <si>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</si>
  <si>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</si>
  <si>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</si>
  <si>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</si>
  <si>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</si>
  <si>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</si>
  <si>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</si>
  <si>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</si>
  <si>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</si>
  <si>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</si>
  <si>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</si>
  <si>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</si>
  <si>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</si>
  <si>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</si>
  <si>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</si>
  <si>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</si>
  <si>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</si>
  <si>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</si>
  <si>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</si>
  <si>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</si>
  <si>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</si>
  <si>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</si>
  <si>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</si>
  <si>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</si>
  <si>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</si>
  <si>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</si>
  <si>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</si>
  <si>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</si>
  <si>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</si>
  <si>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</si>
  <si>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</si>
  <si>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</si>
  <si>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</si>
  <si>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</si>
  <si>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</si>
  <si>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</si>
  <si>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</si>
  <si>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</si>
  <si>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</si>
  <si>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</si>
  <si>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</si>
  <si>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</si>
  <si>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</si>
  <si>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</si>
  <si>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</si>
  <si>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</si>
  <si>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</si>
  <si>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</si>
  <si>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</si>
  <si>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</si>
  <si>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</si>
  <si>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</si>
  <si>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</si>
  <si>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</si>
  <si>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</si>
  <si>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</si>
  <si>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</si>
  <si>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</si>
  <si>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</si>
  <si>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</si>
  <si>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</si>
  <si>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</si>
  <si>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</si>
  <si>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</si>
  <si>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</si>
  <si>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</si>
  <si>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</si>
  <si>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</si>
  <si>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</si>
  <si>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</si>
  <si>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</si>
  <si>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</si>
  <si>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</si>
  <si>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</si>
  <si>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</si>
  <si>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</si>
  <si>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</si>
  <si>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</si>
  <si>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</si>
  <si>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</si>
  <si>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</si>
  <si>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</si>
  <si>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</si>
  <si>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</si>
  <si>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</si>
  <si>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</si>
  <si>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</si>
  <si>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</si>
  <si>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</si>
  <si>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</si>
  <si>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</si>
  <si>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</si>
  <si>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</si>
  <si>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</si>
  <si>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</si>
  <si>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</si>
  <si>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</si>
  <si>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</si>
  <si>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</si>
  <si>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</si>
  <si>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</si>
  <si>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</si>
  <si>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</si>
  <si>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</si>
  <si>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</si>
  <si>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</si>
  <si>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</si>
  <si>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</si>
  <si>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</si>
  <si>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</si>
  <si>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</si>
  <si>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</si>
  <si>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</si>
  <si>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</si>
  <si>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</si>
  <si>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</si>
  <si>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</si>
  <si>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</si>
  <si>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</si>
  <si>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</si>
  <si>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</si>
  <si>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</si>
  <si>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</si>
  <si>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</si>
  <si>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</si>
  <si>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</si>
  <si>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</si>
  <si>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</si>
  <si>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</si>
  <si>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</si>
  <si>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</si>
  <si>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</si>
  <si>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</si>
  <si>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</si>
  <si>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</si>
  <si>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</si>
  <si>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</si>
  <si>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</si>
  <si>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</si>
  <si>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</si>
  <si>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</si>
  <si>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</si>
  <si>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</si>
  <si>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</si>
  <si>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</si>
  <si>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</si>
  <si>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</si>
  <si>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</si>
  <si>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</si>
  <si>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</si>
  <si>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</si>
  <si>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</si>
  <si>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</si>
  <si>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</si>
  <si>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</si>
  <si>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</si>
  <si>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</si>
  <si>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</si>
  <si>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</si>
  <si>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</si>
  <si>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</si>
  <si>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</si>
  <si>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</si>
  <si>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</si>
  <si>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</si>
  <si>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</si>
  <si>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</si>
  <si>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</si>
  <si>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</si>
  <si>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</si>
  <si>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</si>
  <si>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</si>
  <si>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</si>
  <si>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</si>
  <si>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</si>
  <si>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</si>
  <si>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</si>
  <si>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</si>
  <si>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</si>
  <si>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</si>
  <si>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</si>
  <si>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</si>
  <si>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</si>
  <si>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</si>
  <si>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</si>
  <si>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</si>
  <si>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</si>
  <si>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</si>
  <si>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</si>
  <si>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</si>
  <si>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</si>
  <si>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</si>
  <si>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</si>
  <si>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</si>
  <si>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</si>
  <si>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</si>
  <si>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</si>
  <si>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</si>
  <si>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</si>
  <si>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</si>
  <si>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</si>
  <si>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</si>
  <si>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</si>
  <si>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</si>
  <si>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</si>
  <si>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</si>
  <si>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</si>
  <si>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</si>
  <si>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</si>
  <si>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</si>
  <si>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</si>
  <si>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</si>
  <si>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</si>
  <si>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</si>
  <si>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</si>
  <si>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</si>
  <si>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</si>
  <si>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</si>
  <si>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</si>
  <si>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</si>
  <si>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</si>
  <si>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</si>
  <si>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</si>
  <si>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</si>
  <si>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</si>
  <si>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</si>
  <si>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</si>
  <si>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</si>
  <si>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</si>
  <si>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</si>
  <si>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</si>
  <si>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</si>
  <si>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</si>
  <si>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</si>
  <si>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</si>
  <si>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</si>
  <si>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</si>
  <si>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</si>
  <si>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</si>
  <si>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</si>
  <si>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</si>
  <si>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</si>
  <si>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</si>
  <si>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</si>
  <si>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</si>
  <si>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</si>
  <si>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</si>
  <si>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</si>
  <si>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</si>
  <si>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</si>
  <si>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</si>
  <si>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</si>
  <si>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</si>
  <si>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</si>
  <si>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</si>
  <si>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</si>
  <si>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</si>
  <si>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</si>
  <si>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</si>
  <si>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</si>
  <si>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</si>
  <si>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</si>
  <si>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</si>
  <si>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</si>
  <si>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</si>
  <si>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</si>
  <si>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</si>
  <si>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</si>
  <si>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</si>
  <si>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</si>
  <si>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</si>
  <si>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</si>
  <si>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</si>
  <si>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</si>
  <si>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</si>
  <si>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</si>
  <si>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</si>
  <si>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</si>
  <si>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</si>
  <si>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</si>
  <si>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</si>
  <si>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</si>
  <si>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</si>
  <si>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</si>
  <si>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</si>
  <si>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</si>
  <si>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</si>
  <si>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</si>
  <si>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</si>
  <si>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</si>
  <si>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</si>
  <si>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</si>
  <si>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</si>
  <si>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</si>
  <si>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</si>
  <si>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</si>
  <si>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</si>
  <si>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</si>
  <si>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</si>
  <si>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</si>
  <si>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</si>
  <si>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</si>
  <si>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</si>
  <si>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</si>
  <si>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</si>
  <si>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</si>
  <si>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</si>
  <si>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</si>
  <si>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</si>
  <si>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</si>
  <si>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</si>
  <si>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</si>
  <si>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</si>
  <si>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</si>
  <si>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</si>
  <si>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</si>
  <si>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</si>
  <si>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</si>
  <si>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</si>
  <si>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</si>
  <si>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</si>
  <si>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</si>
  <si>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</si>
  <si>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</si>
  <si>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</si>
  <si>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</si>
  <si>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</si>
  <si>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</si>
  <si>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</si>
  <si>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</si>
  <si>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</si>
  <si>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</si>
  <si>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</si>
  <si>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</si>
  <si>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</si>
  <si>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</si>
  <si>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</si>
  <si>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</si>
  <si>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</si>
  <si>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</si>
  <si>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</si>
  <si>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</si>
  <si>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</si>
  <si>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</si>
  <si>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</si>
  <si>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</si>
  <si>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</si>
  <si>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</si>
  <si>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</si>
  <si>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</si>
  <si>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</si>
  <si>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</si>
  <si>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</si>
  <si>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</si>
  <si>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</si>
  <si>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</si>
  <si>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</si>
  <si>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</si>
  <si>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</si>
  <si>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</si>
  <si>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</si>
  <si>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</si>
  <si>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</si>
  <si>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</si>
  <si>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</si>
  <si>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</si>
  <si>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</si>
  <si>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</si>
  <si>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</si>
  <si>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</si>
  <si>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</si>
  <si>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</si>
  <si>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</si>
  <si>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</si>
  <si>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</si>
  <si>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</si>
  <si>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</si>
  <si>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</si>
  <si>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</si>
  <si>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</si>
  <si>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</si>
  <si>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</si>
  <si>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</si>
  <si>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</si>
  <si>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</si>
  <si>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</si>
  <si>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</si>
  <si>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</si>
  <si>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</si>
  <si>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</si>
  <si>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</si>
  <si>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</si>
  <si>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</si>
  <si>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</si>
  <si>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</si>
  <si>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</si>
  <si>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</si>
  <si>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</si>
  <si>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</si>
  <si>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</si>
  <si>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</si>
  <si>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</si>
  <si>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</si>
  <si>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</si>
  <si>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</si>
  <si>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</si>
  <si>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</si>
  <si>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</si>
  <si>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</si>
  <si>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</si>
  <si>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</si>
  <si>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</si>
  <si>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</si>
  <si>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</si>
  <si>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</si>
  <si>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</si>
  <si>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</si>
  <si>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</si>
  <si>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</si>
  <si>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</si>
  <si>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</si>
  <si>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</si>
  <si>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</si>
  <si>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</si>
  <si>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</si>
  <si>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</si>
  <si>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</si>
  <si>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</si>
  <si>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</si>
  <si>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</si>
  <si>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</si>
  <si>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</si>
  <si>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</si>
  <si>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</si>
  <si>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</si>
  <si>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</si>
  <si>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</si>
  <si>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</si>
  <si>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</si>
  <si>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</si>
  <si>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</si>
  <si>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</si>
  <si>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</si>
  <si>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</si>
  <si>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</si>
  <si>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</si>
  <si>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</si>
  <si>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</si>
  <si>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</si>
  <si>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</si>
  <si>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</si>
  <si>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</si>
  <si>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</si>
  <si>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</si>
  <si>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</si>
  <si>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</si>
  <si>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</si>
  <si>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</si>
  <si>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</si>
  <si>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</si>
  <si>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</si>
  <si>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</si>
  <si>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</si>
  <si>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</si>
  <si>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</si>
  <si>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</si>
  <si>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</si>
  <si>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</si>
  <si>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</si>
  <si>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</si>
  <si>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</si>
  <si>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</si>
  <si>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</si>
  <si>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</si>
  <si>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</si>
  <si>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</si>
  <si>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</si>
  <si>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</si>
  <si>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</si>
  <si>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</si>
  <si>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</si>
  <si>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</si>
  <si>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</si>
  <si>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</si>
  <si>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</si>
  <si>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</si>
  <si>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</si>
  <si>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</si>
  <si>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</si>
  <si>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</si>
  <si>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</si>
  <si>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</si>
  <si>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</si>
  <si>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</si>
  <si>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</si>
  <si>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</si>
  <si>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</si>
  <si>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</si>
  <si>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</si>
  <si>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</si>
  <si>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</si>
  <si>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</si>
  <si>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</si>
  <si>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</si>
  <si>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</si>
  <si>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</si>
  <si>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</si>
  <si>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</si>
  <si>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</si>
  <si>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</si>
  <si>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</si>
  <si>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</si>
  <si>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</si>
  <si>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</si>
  <si>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</si>
  <si>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</si>
  <si>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</si>
  <si>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</si>
  <si>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</si>
  <si>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</si>
  <si>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</si>
  <si>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</si>
  <si>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</si>
  <si>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</si>
  <si>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</si>
  <si>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</si>
  <si>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</si>
  <si>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</si>
  <si>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</si>
  <si>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</si>
  <si>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</si>
  <si>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</si>
  <si>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</si>
  <si>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</si>
  <si>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</si>
  <si>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</si>
  <si>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</si>
  <si>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</si>
  <si>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</si>
  <si>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</si>
  <si>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</si>
  <si>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</si>
  <si>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</si>
  <si>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</si>
  <si>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</si>
  <si>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</si>
  <si>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</si>
  <si>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</si>
  <si>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</si>
  <si>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</si>
  <si>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</si>
  <si>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</si>
  <si>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</si>
  <si>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</si>
  <si>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</si>
  <si>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</si>
  <si>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</si>
  <si>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</si>
  <si>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</si>
  <si>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</si>
  <si>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</si>
  <si>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</si>
  <si>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</si>
  <si>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</si>
  <si>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</si>
  <si>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</si>
  <si>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</si>
  <si>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</si>
  <si>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</si>
  <si>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</si>
  <si>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</si>
  <si>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</si>
  <si>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</si>
  <si>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</si>
  <si>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</si>
  <si>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</si>
  <si>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</si>
  <si>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</si>
  <si>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</si>
  <si>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</si>
  <si>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</si>
  <si>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</si>
  <si>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</si>
  <si>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</si>
  <si>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</si>
  <si>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</si>
  <si>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</si>
  <si>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</si>
  <si>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</si>
  <si>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</si>
  <si>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</si>
  <si>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</si>
  <si>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</si>
  <si>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</si>
  <si>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</si>
  <si>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</si>
  <si>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</si>
  <si>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</si>
  <si>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</si>
  <si>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</si>
  <si>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</si>
  <si>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</si>
  <si>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</si>
  <si>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</si>
  <si>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</si>
  <si>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</si>
  <si>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</si>
  <si>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</si>
  <si>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</si>
  <si>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</si>
  <si>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</si>
  <si>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</si>
  <si>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</si>
  <si>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</si>
  <si>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</si>
  <si>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</si>
  <si>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</si>
  <si>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</si>
  <si>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</si>
  <si>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</si>
  <si>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</si>
  <si>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</si>
  <si>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</si>
  <si>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</si>
  <si>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</si>
  <si>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</si>
  <si>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</si>
  <si>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</si>
  <si>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</si>
  <si>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</si>
  <si>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</si>
  <si>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</si>
  <si>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</si>
  <si>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</si>
  <si>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</si>
  <si>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</si>
  <si>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</si>
  <si>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</si>
  <si>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</si>
  <si>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</si>
  <si>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</si>
  <si>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</si>
  <si>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</si>
  <si>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</si>
  <si>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</si>
  <si>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</si>
  <si>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</si>
  <si>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</si>
  <si>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</si>
  <si>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</si>
  <si>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</si>
  <si>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</si>
  <si>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</si>
  <si>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</si>
  <si>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</si>
  <si>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</si>
  <si>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</si>
  <si>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</si>
  <si>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</si>
  <si>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</si>
  <si>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</si>
  <si>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</si>
  <si>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</si>
  <si>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</si>
  <si>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</si>
  <si>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</si>
  <si>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</si>
  <si>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</si>
  <si>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</si>
  <si>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</si>
  <si>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</si>
  <si>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</si>
  <si>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</si>
  <si>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</si>
  <si>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</si>
  <si>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</si>
  <si>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</si>
  <si>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</si>
  <si>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</si>
  <si>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</si>
  <si>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</si>
  <si>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</si>
  <si>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</si>
  <si>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</si>
  <si>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</si>
  <si>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</si>
  <si>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</si>
  <si>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</si>
  <si>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</si>
  <si>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</si>
  <si>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</si>
  <si>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</si>
  <si>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</si>
  <si>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</si>
  <si>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</si>
  <si>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</si>
  <si>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</si>
  <si>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</si>
  <si>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</si>
  <si>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</si>
  <si>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</si>
  <si>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</si>
  <si>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</si>
  <si>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</si>
  <si>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</si>
  <si>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</si>
  <si>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</si>
  <si>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</si>
  <si>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</si>
  <si>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</si>
  <si>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</si>
  <si>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</si>
  <si>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</si>
  <si>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</si>
  <si>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</si>
  <si>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</si>
  <si>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</si>
  <si>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</si>
  <si>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</si>
  <si>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</si>
  <si>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</si>
  <si>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</si>
  <si>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</si>
  <si>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</si>
  <si>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</si>
  <si>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</si>
  <si>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</si>
  <si>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</si>
  <si>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</si>
  <si>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</si>
  <si>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</si>
  <si>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</si>
  <si>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</si>
  <si>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</si>
  <si>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</si>
  <si>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</si>
  <si>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</si>
  <si>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</si>
  <si>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</si>
  <si>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</si>
  <si>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</si>
  <si>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</si>
  <si>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</si>
  <si>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</si>
  <si>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</si>
  <si>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</si>
  <si>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</si>
  <si>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</si>
  <si>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</si>
  <si>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</si>
  <si>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</si>
  <si>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</si>
  <si>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</si>
  <si>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</si>
  <si>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</si>
  <si>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</si>
  <si>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</si>
  <si>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</si>
  <si>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</si>
  <si>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</si>
  <si>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</si>
  <si>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</si>
  <si>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</si>
  <si>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</si>
  <si>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</si>
  <si>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</si>
  <si>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</si>
  <si>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</si>
  <si>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</si>
  <si>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</si>
  <si>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</si>
  <si>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</si>
  <si>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</si>
  <si>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</si>
  <si>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</si>
  <si>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</si>
  <si>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</si>
  <si>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</si>
  <si>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</si>
  <si>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</si>
  <si>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</si>
  <si>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</si>
  <si>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</si>
  <si>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</si>
  <si>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</si>
  <si>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</si>
  <si>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</si>
  <si>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</si>
  <si>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</si>
  <si>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</si>
  <si>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</si>
  <si>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</si>
  <si>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</si>
  <si>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</si>
  <si>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</si>
  <si>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</si>
  <si>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</si>
  <si>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</si>
  <si>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</si>
  <si>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</si>
  <si>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</si>
  <si>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</si>
  <si>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</si>
  <si>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</si>
  <si>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</si>
  <si>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</si>
  <si>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</si>
  <si>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</si>
  <si>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</si>
  <si>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</si>
  <si>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</si>
  <si>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</si>
  <si>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</si>
  <si>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</si>
  <si>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</si>
  <si>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</si>
  <si>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</si>
  <si>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</si>
  <si>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</si>
  <si>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</si>
  <si>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</si>
  <si>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</si>
  <si>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</si>
  <si>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</si>
  <si>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</si>
  <si>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</si>
  <si>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</si>
  <si>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</si>
  <si>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</si>
  <si>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</si>
  <si>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</si>
  <si>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</si>
  <si>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</si>
  <si>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</si>
  <si>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</si>
  <si>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</si>
  <si>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</si>
  <si>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</si>
  <si>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</si>
  <si>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</si>
  <si>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</si>
  <si>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</si>
  <si>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</si>
  <si>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</si>
  <si>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</si>
  <si>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</si>
  <si>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</si>
  <si>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</si>
  <si>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</si>
  <si>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</si>
  <si>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</si>
  <si>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</si>
  <si>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</si>
  <si>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</si>
  <si>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</si>
  <si>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</si>
  <si>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</si>
  <si>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</si>
  <si>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</si>
  <si>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</si>
  <si>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</si>
  <si>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</si>
  <si>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</si>
  <si>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</si>
  <si>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</si>
  <si>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</si>
  <si>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</si>
  <si>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</si>
  <si>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</si>
  <si>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</si>
  <si>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</si>
  <si>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</si>
  <si>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</si>
  <si>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</si>
  <si>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</si>
  <si>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</si>
  <si>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</si>
  <si>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</si>
  <si>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</si>
  <si>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</si>
  <si>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</si>
  <si>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</si>
  <si>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</si>
  <si>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</si>
  <si>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</si>
  <si>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</si>
  <si>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</si>
  <si>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</si>
  <si>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</si>
  <si>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</si>
  <si>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</si>
  <si>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</si>
  <si>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</si>
  <si>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</si>
  <si>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</si>
  <si>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</si>
  <si>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</si>
  <si>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</si>
  <si>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</si>
  <si>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</si>
  <si>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</si>
  <si>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</si>
  <si>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</si>
  <si>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</si>
  <si>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</si>
  <si>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</si>
  <si>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</si>
  <si>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</si>
  <si>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</si>
  <si>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</si>
  <si>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</si>
  <si>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</si>
  <si>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</si>
  <si>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</si>
  <si>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</si>
  <si>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</si>
  <si>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</si>
  <si>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</si>
  <si>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</si>
  <si>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</si>
  <si>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</si>
  <si>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</si>
  <si>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</si>
  <si>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</si>
  <si>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</si>
  <si>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</si>
  <si>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</si>
  <si>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</si>
  <si>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</si>
  <si>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</si>
  <si>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</si>
  <si>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</si>
  <si>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</si>
  <si>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</si>
  <si>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</si>
  <si>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</si>
  <si>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</si>
  <si>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</si>
  <si>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</si>
  <si>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</si>
  <si>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</si>
  <si>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</si>
  <si>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</si>
  <si>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</si>
  <si>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</si>
  <si>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</si>
  <si>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</si>
  <si>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</si>
  <si>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</si>
  <si>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</si>
  <si>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</si>
  <si>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</si>
  <si>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</si>
  <si>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</si>
  <si>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</si>
  <si>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</si>
  <si>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</si>
  <si>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</si>
  <si>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</si>
  <si>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</si>
  <si>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</si>
  <si>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</si>
  <si>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</si>
  <si>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</si>
  <si>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</si>
  <si>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</si>
  <si>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</si>
  <si>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</si>
  <si>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</si>
  <si>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</si>
  <si>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</si>
  <si>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</si>
  <si>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</si>
  <si>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</si>
  <si>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</si>
  <si>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</si>
  <si>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</si>
  <si>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</si>
  <si>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</si>
  <si>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</si>
  <si>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</si>
  <si>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</si>
  <si>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</si>
  <si>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</si>
  <si>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</si>
  <si>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</si>
  <si>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</si>
  <si>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</si>
  <si>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</si>
  <si>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</si>
  <si>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</si>
  <si>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</si>
  <si>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</si>
  <si>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</si>
  <si>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</si>
  <si>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</si>
  <si>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</si>
  <si>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</si>
  <si>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</si>
  <si>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</si>
  <si>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</si>
  <si>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</si>
  <si>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</si>
  <si>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</si>
  <si>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</si>
  <si>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</si>
  <si>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</si>
  <si>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</si>
  <si>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</si>
  <si>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</si>
  <si>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</si>
  <si>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</si>
  <si>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</si>
  <si>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</si>
  <si>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</si>
  <si>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</si>
  <si>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</si>
  <si>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</si>
  <si>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</si>
  <si>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</si>
  <si>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</si>
  <si>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</si>
  <si>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</si>
  <si>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</si>
  <si>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</si>
  <si>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</si>
  <si>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</si>
  <si>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</si>
  <si>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</si>
  <si>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</si>
  <si>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</si>
  <si>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</si>
  <si>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</si>
  <si>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</si>
  <si>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</si>
  <si>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</si>
  <si>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</si>
  <si>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</si>
  <si>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</si>
  <si>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</si>
  <si>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</si>
  <si>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</si>
  <si>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</si>
  <si>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</si>
  <si>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</si>
  <si>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</si>
  <si>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</si>
  <si>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</si>
  <si>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</si>
  <si>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</si>
  <si>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</si>
  <si>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</si>
  <si>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</si>
  <si>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</si>
  <si>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</si>
  <si>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</si>
  <si>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</si>
  <si>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</si>
  <si>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</si>
  <si>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</si>
  <si>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</si>
  <si>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</si>
  <si>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</si>
  <si>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</si>
  <si>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</si>
  <si>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</si>
  <si>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</si>
  <si>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</si>
  <si>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</si>
  <si>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</si>
  <si>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</si>
  <si>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</si>
  <si>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</si>
  <si>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</si>
  <si>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</si>
  <si>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</si>
  <si>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</si>
  <si>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</si>
  <si>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</si>
  <si>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</si>
  <si>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</si>
  <si>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</si>
  <si>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</si>
  <si>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</si>
  <si>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</si>
  <si>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</si>
  <si>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</si>
  <si>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</si>
  <si>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</si>
  <si>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</si>
  <si>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</si>
  <si>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</si>
  <si>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</si>
  <si>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</si>
  <si>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</si>
  <si>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</si>
  <si>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</si>
  <si>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</si>
  <si>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</si>
  <si>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</si>
  <si>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</si>
  <si>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</si>
  <si>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</si>
  <si>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</si>
  <si>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</si>
  <si>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</si>
  <si>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</si>
  <si>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</si>
  <si>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</si>
  <si>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</si>
  <si>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</si>
  <si>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</si>
  <si>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</si>
  <si>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</si>
  <si>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</si>
  <si>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</si>
  <si>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</si>
  <si>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</si>
  <si>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</si>
  <si>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</si>
  <si>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</si>
  <si>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</si>
  <si>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</si>
  <si>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</si>
  <si>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</si>
  <si>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</si>
  <si>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</si>
  <si>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</si>
  <si>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</si>
  <si>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</si>
  <si>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</si>
  <si>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</si>
  <si>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</si>
  <si>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</si>
  <si>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</si>
  <si>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</si>
  <si>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</si>
  <si>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</si>
  <si>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</si>
  <si>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</si>
  <si>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</si>
  <si>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</si>
  <si>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</si>
  <si>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</si>
  <si>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</si>
  <si>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</si>
  <si>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</si>
  <si>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</si>
  <si>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</si>
  <si>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</si>
  <si>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</si>
  <si>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</si>
  <si>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</si>
  <si>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</si>
  <si>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</si>
  <si>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</si>
  <si>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</si>
  <si>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</si>
  <si>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</si>
  <si>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</si>
  <si>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</si>
  <si>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</si>
  <si>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</si>
  <si>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</si>
  <si>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</si>
  <si>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</si>
  <si>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</si>
  <si>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</si>
  <si>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</si>
  <si>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</si>
  <si>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</si>
  <si>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</si>
  <si>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</si>
  <si>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</si>
  <si>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</si>
  <si>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</si>
  <si>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</si>
  <si>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</si>
  <si>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</si>
  <si>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</si>
  <si>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</si>
  <si>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</si>
  <si>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</si>
  <si>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</si>
  <si>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</si>
  <si>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</si>
  <si>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</si>
  <si>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</si>
  <si>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</si>
  <si>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</si>
  <si>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</si>
  <si>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</si>
  <si>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</si>
  <si>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</si>
  <si>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</si>
  <si>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</si>
  <si>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</si>
  <si>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</si>
  <si>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</si>
  <si>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</si>
  <si>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</si>
  <si>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</si>
  <si>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</si>
  <si>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</si>
  <si>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</si>
  <si>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</si>
  <si>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</si>
  <si>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</si>
  <si>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</si>
  <si>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</si>
  <si>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</si>
  <si>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</si>
  <si>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</si>
  <si>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</si>
  <si>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</si>
  <si>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</si>
  <si>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</si>
  <si>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</si>
  <si>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</si>
  <si>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</si>
  <si>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</si>
  <si>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</si>
  <si>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</si>
  <si>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</si>
  <si>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</si>
  <si>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</si>
  <si>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</si>
  <si>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</si>
  <si>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</si>
  <si>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</si>
  <si>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</si>
  <si>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</si>
  <si>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</si>
  <si>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</si>
  <si>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</si>
  <si>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</si>
  <si>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</si>
  <si>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</si>
  <si>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</si>
  <si>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</si>
  <si>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</si>
  <si>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</si>
  <si>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</si>
  <si>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</si>
  <si>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</si>
  <si>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</si>
  <si>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</si>
  <si>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</si>
  <si>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</si>
  <si>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</si>
  <si>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</si>
  <si>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</si>
  <si>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</si>
  <si>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</si>
  <si>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</si>
  <si>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</si>
  <si>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</si>
  <si>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</si>
  <si>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</si>
  <si>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</si>
  <si>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</si>
  <si>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</si>
  <si>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</si>
  <si>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</si>
  <si>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</si>
  <si>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</si>
  <si>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</si>
  <si>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</si>
  <si>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</si>
  <si>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</si>
  <si>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</si>
  <si>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</si>
  <si>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</si>
  <si>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</si>
  <si>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</si>
  <si>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</si>
  <si>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</si>
  <si>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</si>
  <si>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</si>
  <si>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</si>
  <si>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</si>
  <si>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</si>
  <si>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</si>
  <si>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</si>
  <si>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</si>
  <si>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</si>
  <si>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</si>
  <si>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</si>
  <si>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</si>
  <si>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</si>
  <si>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</si>
  <si>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</si>
  <si>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</si>
  <si>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</si>
  <si>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</si>
  <si>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</si>
  <si>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</si>
  <si>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</si>
  <si>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</si>
  <si>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</si>
  <si>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</si>
  <si>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</si>
  <si>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</si>
  <si>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</si>
  <si>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</si>
  <si>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</si>
  <si>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</si>
  <si>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</si>
  <si>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</si>
  <si>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</si>
  <si>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</si>
  <si>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</si>
  <si>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</si>
  <si>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</si>
  <si>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</si>
  <si>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</si>
  <si>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</si>
  <si>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</si>
  <si>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</si>
  <si>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</si>
  <si>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</si>
  <si>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</si>
  <si>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</si>
  <si>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</si>
  <si>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</si>
  <si>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</si>
  <si>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</si>
  <si>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</si>
  <si>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</si>
  <si>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</si>
  <si>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</si>
  <si>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</si>
  <si>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</si>
  <si>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</si>
  <si>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</si>
  <si>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</si>
  <si>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</si>
  <si>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</si>
  <si>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</si>
  <si>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</si>
  <si>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</si>
  <si>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</si>
  <si>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</si>
  <si>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</si>
  <si>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</si>
  <si>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</si>
  <si>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</si>
  <si>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</si>
  <si>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</si>
  <si>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</si>
  <si>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</si>
  <si>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</si>
  <si>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</si>
  <si>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</si>
  <si>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</si>
  <si>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</si>
  <si>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</si>
  <si>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</si>
  <si>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</si>
  <si>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</si>
  <si>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</si>
  <si>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</si>
  <si>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</si>
  <si>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</si>
  <si>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</si>
  <si>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</si>
  <si>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</si>
  <si>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</si>
  <si>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</si>
  <si>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</si>
  <si>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</si>
  <si>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</si>
  <si>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</si>
  <si>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</si>
  <si>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</si>
  <si>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</si>
  <si>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</si>
  <si>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</si>
  <si>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</si>
  <si>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</si>
  <si>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</si>
  <si>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</si>
  <si>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</si>
  <si>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</si>
  <si>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</si>
  <si>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</si>
  <si>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</si>
  <si>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</si>
  <si>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</si>
  <si>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</si>
  <si>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</si>
  <si>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</si>
  <si>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</si>
  <si>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</si>
  <si>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</si>
  <si>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</si>
  <si>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</si>
  <si>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</si>
  <si>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</si>
  <si>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</si>
  <si>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</si>
  <si>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</si>
  <si>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</si>
  <si>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</si>
  <si>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</si>
  <si>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</si>
  <si>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</si>
  <si>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</si>
  <si>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</si>
  <si>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</si>
  <si>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</si>
  <si>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</si>
  <si>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</si>
  <si>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</si>
  <si>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</si>
  <si>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</si>
  <si>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</si>
  <si>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</si>
  <si>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</si>
  <si>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</si>
  <si>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</si>
  <si>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</si>
  <si>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</si>
  <si>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</si>
  <si>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</si>
  <si>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</si>
  <si>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</si>
  <si>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</si>
  <si>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</si>
  <si>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</si>
  <si>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</si>
  <si>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</si>
  <si>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</si>
  <si>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</si>
  <si>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</si>
  <si>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</si>
  <si>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</si>
  <si>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</si>
  <si>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</si>
  <si>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</si>
  <si>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</si>
  <si>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</si>
  <si>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</si>
  <si>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</si>
  <si>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</si>
  <si>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</si>
  <si>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</si>
  <si>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</si>
  <si>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</si>
  <si>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</si>
  <si>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</si>
  <si>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</si>
  <si>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</si>
  <si>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</si>
  <si>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</si>
  <si>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</si>
  <si>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</si>
  <si>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</si>
  <si>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</si>
  <si>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</si>
  <si>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</si>
  <si>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</si>
  <si>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</si>
  <si>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</si>
  <si>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</si>
  <si>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</si>
  <si>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</si>
  <si>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</si>
  <si>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</si>
  <si>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</si>
  <si>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</si>
  <si>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</si>
  <si>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</si>
  <si>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</si>
  <si>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</si>
  <si>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</si>
  <si>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</si>
  <si>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</si>
  <si>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</si>
  <si>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</si>
  <si>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</si>
  <si>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</si>
  <si>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</si>
  <si>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</si>
  <si>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</si>
  <si>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</si>
  <si>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</si>
  <si>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</si>
  <si>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</si>
  <si>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</si>
  <si>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</si>
  <si>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</si>
  <si>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</si>
  <si>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</si>
  <si>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</si>
  <si>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</si>
  <si>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</si>
  <si>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</si>
  <si>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</si>
  <si>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</si>
  <si>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</si>
  <si>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</si>
  <si>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</si>
  <si>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</si>
  <si>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</si>
  <si>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</si>
  <si>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</si>
  <si>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</si>
  <si>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</si>
  <si>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</si>
  <si>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</si>
  <si>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</si>
  <si>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</si>
  <si>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</si>
  <si>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</si>
  <si>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</si>
  <si>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</si>
  <si>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</si>
  <si>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</si>
  <si>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</si>
  <si>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</si>
  <si>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</si>
  <si>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</si>
  <si>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</si>
  <si>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</si>
  <si>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</si>
  <si>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</si>
  <si>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</si>
  <si>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</si>
  <si>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</si>
  <si>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</si>
  <si>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</si>
  <si>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</si>
  <si>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</si>
  <si>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</si>
  <si>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</si>
  <si>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</si>
  <si>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</si>
  <si>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</si>
  <si>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</si>
  <si>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</si>
  <si>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</si>
  <si>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</si>
  <si>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</si>
  <si>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</si>
  <si>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</si>
  <si>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</si>
  <si>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</si>
  <si>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</si>
  <si>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</si>
  <si>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</si>
  <si>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</si>
  <si>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</si>
  <si>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</si>
  <si>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</si>
  <si>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</si>
  <si>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</si>
  <si>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</si>
  <si>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</si>
  <si>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</si>
  <si>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</si>
  <si>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</si>
  <si>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</si>
  <si>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</si>
  <si>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</si>
  <si>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</si>
  <si>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</si>
  <si>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</si>
  <si>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</si>
  <si>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</si>
  <si>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</si>
  <si>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</si>
  <si>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</si>
  <si>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</si>
  <si>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</si>
  <si>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</si>
  <si>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</si>
  <si>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</si>
  <si>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</si>
  <si>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</si>
  <si>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</si>
  <si>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</si>
  <si>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</si>
  <si>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</si>
  <si>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</si>
  <si>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</si>
  <si>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</si>
  <si>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</si>
  <si>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</si>
  <si>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</si>
  <si>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</si>
  <si>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</si>
  <si>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</si>
  <si>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</si>
  <si>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</si>
  <si>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</si>
  <si>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</si>
  <si>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</si>
  <si>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</si>
  <si>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</si>
  <si>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</si>
  <si>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</si>
  <si>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</si>
  <si>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</si>
  <si>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</si>
  <si>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</si>
  <si>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</si>
  <si>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</si>
  <si>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</si>
  <si>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</si>
  <si>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</si>
  <si>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</si>
  <si>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</si>
  <si>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</si>
  <si>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</si>
  <si>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</si>
  <si>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</si>
  <si>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</si>
  <si>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</si>
  <si>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</si>
  <si>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</si>
  <si>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</si>
  <si>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</si>
  <si>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</si>
  <si>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</si>
  <si>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</si>
  <si>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</si>
  <si>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</si>
  <si>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</si>
  <si>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</si>
  <si>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</si>
  <si>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</si>
  <si>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</si>
  <si>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</si>
  <si>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</si>
  <si>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</si>
  <si>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</si>
  <si>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</si>
  <si>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</si>
  <si>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</si>
  <si>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</si>
  <si>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</si>
  <si>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</si>
  <si>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</si>
  <si>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</si>
  <si>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</si>
  <si>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</si>
  <si>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</si>
  <si>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</si>
  <si>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</si>
  <si>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</si>
  <si>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</si>
  <si>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</si>
  <si>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</si>
  <si>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</si>
  <si>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</si>
  <si>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</si>
  <si>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</si>
  <si>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</si>
  <si>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</si>
  <si>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</si>
  <si>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</si>
  <si>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</si>
  <si>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</si>
  <si>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</si>
  <si>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</si>
  <si>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</si>
  <si>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</si>
  <si>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</si>
  <si>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</si>
  <si>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</si>
  <si>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</si>
  <si>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</si>
  <si>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</si>
  <si>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</si>
  <si>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</si>
  <si>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</si>
  <si>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</si>
  <si>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</si>
  <si>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</si>
  <si>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</si>
  <si>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</si>
  <si>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</si>
  <si>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</si>
  <si>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</si>
  <si>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</si>
  <si>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</si>
  <si>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</si>
  <si>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</si>
  <si>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</si>
  <si>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</si>
  <si>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</si>
  <si>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</si>
  <si>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</si>
  <si>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</si>
  <si>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</si>
  <si>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</si>
  <si>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</si>
  <si>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</si>
  <si>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</si>
  <si>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</si>
  <si>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</si>
  <si>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</si>
  <si>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</si>
  <si>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</si>
  <si>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</si>
  <si>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</si>
  <si>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</si>
  <si>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</si>
  <si>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</si>
  <si>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</si>
  <si>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</si>
  <si>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</si>
  <si>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</si>
  <si>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</si>
  <si>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</si>
  <si>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</si>
  <si>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</si>
  <si>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</si>
  <si>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</si>
  <si>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</si>
  <si>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</si>
  <si>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</si>
  <si>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</si>
  <si>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</si>
  <si>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</si>
  <si>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</si>
  <si>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</si>
  <si>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</si>
  <si>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</si>
  <si>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</si>
  <si>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</si>
  <si>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</si>
  <si>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</si>
  <si>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</si>
  <si>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</si>
  <si>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</si>
  <si>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</si>
  <si>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</si>
  <si>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</si>
  <si>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</si>
  <si>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</si>
  <si>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</si>
  <si>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</si>
  <si>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</si>
  <si>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</si>
  <si>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</si>
  <si>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</si>
  <si>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</si>
  <si>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</si>
  <si>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</si>
  <si>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</si>
  <si>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</si>
  <si>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</si>
  <si>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</si>
  <si>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</si>
  <si>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</si>
  <si>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</si>
  <si>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</si>
  <si>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</si>
  <si>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</si>
  <si>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</si>
  <si>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</si>
  <si>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</si>
  <si>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</si>
  <si>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</si>
  <si>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</si>
  <si>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</si>
  <si>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</si>
  <si>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</si>
  <si>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</si>
  <si>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</si>
  <si>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</si>
  <si>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</si>
  <si>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</si>
  <si>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</si>
  <si>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</si>
  <si>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</si>
  <si>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</si>
  <si>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</si>
  <si>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</si>
  <si>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</si>
  <si>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</si>
  <si>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</si>
  <si>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</si>
  <si>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</si>
  <si>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</si>
  <si>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</si>
  <si>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</si>
  <si>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</si>
  <si>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</si>
  <si>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</si>
  <si>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</si>
  <si>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</si>
  <si>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</si>
  <si>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</si>
  <si>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</si>
  <si>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</si>
  <si>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</si>
  <si>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</si>
  <si>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</si>
  <si>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</si>
  <si>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</si>
  <si>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</si>
  <si>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</si>
  <si>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</si>
  <si>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</si>
  <si>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</si>
  <si>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</si>
  <si>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</si>
  <si>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</si>
  <si>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</si>
  <si>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</si>
  <si>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</si>
  <si>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</si>
  <si>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</si>
  <si>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</si>
  <si>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</si>
  <si>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</si>
  <si>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</si>
  <si>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</si>
  <si>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</si>
  <si>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</si>
  <si>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</si>
  <si>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</si>
  <si>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</si>
  <si>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</si>
  <si>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</si>
  <si>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</si>
  <si>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</si>
  <si>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</si>
  <si>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</si>
  <si>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</si>
  <si>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</si>
  <si>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</si>
  <si>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</si>
  <si>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</si>
  <si>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</si>
  <si>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</si>
  <si>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</si>
  <si>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</si>
  <si>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</si>
  <si>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</si>
  <si>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</si>
  <si>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</si>
  <si>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</si>
  <si>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</si>
  <si>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</si>
  <si>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</si>
  <si>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</si>
  <si>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</si>
  <si>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</si>
  <si>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</si>
  <si>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</si>
  <si>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</si>
  <si>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</si>
  <si>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</si>
  <si>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</si>
  <si>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</si>
  <si>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</si>
  <si>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</si>
  <si>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</si>
  <si>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</si>
  <si>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</si>
  <si>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</si>
  <si>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</si>
  <si>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</si>
  <si>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</si>
  <si>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</si>
  <si>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</si>
  <si>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</si>
  <si>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</si>
  <si>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</si>
  <si>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</si>
  <si>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</si>
  <si>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</si>
  <si>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</si>
  <si>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</si>
  <si>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</si>
  <si>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</si>
  <si>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</si>
  <si>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</si>
  <si>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</si>
  <si>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</si>
  <si>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</si>
  <si>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</si>
  <si>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</si>
  <si>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</si>
  <si>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</si>
  <si>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</si>
  <si>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</si>
  <si>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</si>
  <si>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</si>
  <si>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</si>
  <si>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</si>
  <si>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</si>
  <si>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</si>
  <si>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</si>
  <si>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</si>
  <si>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</si>
  <si>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</si>
  <si>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</si>
  <si>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</si>
  <si>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</si>
  <si>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</si>
  <si>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</si>
  <si>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</si>
  <si>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</si>
  <si>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</si>
  <si>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</si>
  <si>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</si>
  <si>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</si>
  <si>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</si>
  <si>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</si>
  <si>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</si>
  <si>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</si>
  <si>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</si>
  <si>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</si>
  <si>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</si>
  <si>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</si>
  <si>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</si>
  <si>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</si>
  <si>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</si>
  <si>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</si>
  <si>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</si>
  <si>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</si>
  <si>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</si>
  <si>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</si>
  <si>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</si>
  <si>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</si>
  <si>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</si>
  <si>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</si>
  <si>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</si>
  <si>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</si>
  <si>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</si>
  <si>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</si>
  <si>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</si>
  <si>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</si>
  <si>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</si>
  <si>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</si>
  <si>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</si>
  <si>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</si>
  <si>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</si>
  <si>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</si>
  <si>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</si>
  <si>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</si>
  <si>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</si>
  <si>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</si>
  <si>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</si>
  <si>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</si>
  <si>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</si>
  <si>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</si>
  <si>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</si>
  <si>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</si>
  <si>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</si>
  <si>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</si>
  <si>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</si>
  <si>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</si>
  <si>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</si>
  <si>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</si>
  <si>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</si>
  <si>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</si>
  <si>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</si>
  <si>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</si>
  <si>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</si>
  <si>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</si>
  <si>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</si>
  <si>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</si>
  <si>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</si>
  <si>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</si>
  <si>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</si>
  <si>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</si>
  <si>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</si>
  <si>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</si>
  <si>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</si>
  <si>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</si>
  <si>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</si>
  <si>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</si>
  <si>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</si>
  <si>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</si>
  <si>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</si>
  <si>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</si>
  <si>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</si>
  <si>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</si>
  <si>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</si>
  <si>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</si>
  <si>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</si>
  <si>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</si>
  <si>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</si>
  <si>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</si>
  <si>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</si>
  <si>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</si>
  <si>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</si>
  <si>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</si>
  <si>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</si>
  <si>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</si>
  <si>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</si>
  <si>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</si>
  <si>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</si>
  <si>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</si>
  <si>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</si>
  <si>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</si>
  <si>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</si>
  <si>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</si>
  <si>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</si>
  <si>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</si>
  <si>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</si>
  <si>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</si>
  <si>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</si>
  <si>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</si>
  <si>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</si>
  <si>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</si>
  <si>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</si>
  <si>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</si>
  <si>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</si>
  <si>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</si>
  <si>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</si>
  <si>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</si>
  <si>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</si>
  <si>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</si>
  <si>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</si>
  <si>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</si>
  <si>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</si>
  <si>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</si>
  <si>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</si>
  <si>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</si>
  <si>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</si>
  <si>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</si>
  <si>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</si>
  <si>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</si>
  <si>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</si>
  <si>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</si>
  <si>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</si>
  <si>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</si>
  <si>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</si>
  <si>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</si>
  <si>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</si>
  <si>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</si>
  <si>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</si>
  <si>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</si>
  <si>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</si>
  <si>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</si>
  <si>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</si>
  <si>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</si>
  <si>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</si>
  <si>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</si>
  <si>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</si>
  <si>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</si>
  <si>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</si>
  <si>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</si>
  <si>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</si>
  <si>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</si>
  <si>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</si>
  <si>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</si>
  <si>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</si>
  <si>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</si>
  <si>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</si>
  <si>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</si>
  <si>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</si>
  <si>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</si>
  <si>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</si>
  <si>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</si>
  <si>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</si>
  <si>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</si>
  <si>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</si>
  <si>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</si>
  <si>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</si>
  <si>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</si>
  <si>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</si>
  <si>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</si>
  <si>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</si>
  <si>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</si>
  <si>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</si>
  <si>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</si>
  <si>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</si>
  <si>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</si>
  <si>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</si>
  <si>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</si>
  <si>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</si>
  <si>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</si>
  <si>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</si>
  <si>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</si>
  <si>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</si>
  <si>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</si>
  <si>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</si>
  <si>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</si>
  <si>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</si>
  <si>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</si>
  <si>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</si>
  <si>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</si>
  <si>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</si>
  <si>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</si>
  <si>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</si>
  <si>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</si>
  <si>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</si>
  <si>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</si>
  <si>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</si>
  <si>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</si>
  <si>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</si>
  <si>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</si>
  <si>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</si>
  <si>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</si>
  <si>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</si>
  <si>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</si>
  <si>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</si>
  <si>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</si>
  <si>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</si>
  <si>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</si>
  <si>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</si>
  <si>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</si>
  <si>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</si>
  <si>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</si>
  <si>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</si>
  <si>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</si>
  <si>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</si>
  <si>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</si>
  <si>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</si>
  <si>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</si>
  <si>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</si>
  <si>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</si>
  <si>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</si>
  <si>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</si>
  <si>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</si>
  <si>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</si>
  <si>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</si>
  <si>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</si>
  <si>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</si>
  <si>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</si>
  <si>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</si>
  <si>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</si>
  <si>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</si>
  <si>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</si>
  <si>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</si>
  <si>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</si>
  <si>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</si>
  <si>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</si>
  <si>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</si>
  <si>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</si>
  <si>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</si>
  <si>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</si>
  <si>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</si>
  <si>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</si>
  <si>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</si>
  <si>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</si>
  <si>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</si>
  <si>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</si>
  <si>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</si>
  <si>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</si>
  <si>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</si>
  <si>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</si>
  <si>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</si>
  <si>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</si>
  <si>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</si>
  <si>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</si>
  <si>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</si>
  <si>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</si>
  <si>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</si>
  <si>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</si>
  <si>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</si>
  <si>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</si>
  <si>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</si>
  <si>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</si>
  <si>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</si>
  <si>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</si>
  <si>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</si>
  <si>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</si>
  <si>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</si>
  <si>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</si>
  <si>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</si>
  <si>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</si>
  <si>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</si>
  <si>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</si>
  <si>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</si>
  <si>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</si>
  <si>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</si>
  <si>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</si>
  <si>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</si>
  <si>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</si>
  <si>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</si>
  <si>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</si>
  <si>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</si>
  <si>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</si>
  <si>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</si>
  <si>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</si>
  <si>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</si>
  <si>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</si>
  <si>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</si>
  <si>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</si>
  <si>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</si>
  <si>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</si>
  <si>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</si>
  <si>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</si>
  <si>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</si>
  <si>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</si>
  <si>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</si>
  <si>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</si>
  <si>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</si>
  <si>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</si>
  <si>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</si>
  <si>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</si>
  <si>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</si>
  <si>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</si>
  <si>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</si>
  <si>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</si>
  <si>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</si>
  <si>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</si>
  <si>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</si>
  <si>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</si>
  <si>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</si>
  <si>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</si>
  <si>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</si>
  <si>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</si>
  <si>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</si>
  <si>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</si>
  <si>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</si>
  <si>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</si>
  <si>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</si>
  <si>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</si>
  <si>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</si>
  <si>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</si>
  <si>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</si>
  <si>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</si>
  <si>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</si>
  <si>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</si>
  <si>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</si>
  <si>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</si>
  <si>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</si>
  <si>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</si>
  <si>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</si>
  <si>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</si>
  <si>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</si>
  <si>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</si>
  <si>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</si>
  <si>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</si>
  <si>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</si>
  <si>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</si>
  <si>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</si>
  <si>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</si>
  <si>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</si>
  <si>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</si>
  <si>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</si>
  <si>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</si>
  <si>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</si>
  <si>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</si>
  <si>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</si>
  <si>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</si>
  <si>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</si>
  <si>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</si>
  <si>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</si>
  <si>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</si>
  <si>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</si>
  <si>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</si>
  <si>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</si>
  <si>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</si>
  <si>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</si>
  <si>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</si>
  <si>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</si>
  <si>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</si>
  <si>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</si>
  <si>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</si>
  <si>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</si>
  <si>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</si>
  <si>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</si>
  <si>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</si>
  <si>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</si>
  <si>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</si>
  <si>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</si>
  <si>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</si>
  <si>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</si>
  <si>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</si>
  <si>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</si>
  <si>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</si>
  <si>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</si>
  <si>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</si>
  <si>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</si>
  <si>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</si>
  <si>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</si>
  <si>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</si>
  <si>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</si>
  <si>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</si>
  <si>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</si>
  <si>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</si>
  <si>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</si>
  <si>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</si>
  <si>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</si>
  <si>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</si>
  <si>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</si>
  <si>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</si>
  <si>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</si>
  <si>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</si>
  <si>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</si>
  <si>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</si>
  <si>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</si>
  <si>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</si>
  <si>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</si>
  <si>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</si>
  <si>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</si>
  <si>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</si>
  <si>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</si>
  <si>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</si>
  <si>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</si>
  <si>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</si>
  <si>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</si>
  <si>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</si>
  <si>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</si>
  <si>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</si>
  <si>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</si>
  <si>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</si>
  <si>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</si>
  <si>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</si>
  <si>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</si>
  <si>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</si>
  <si>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</si>
  <si>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</si>
  <si>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</si>
  <si>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</si>
  <si>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</si>
  <si>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</si>
  <si>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</si>
  <si>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</si>
  <si>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</si>
  <si>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</si>
  <si>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</si>
  <si>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</si>
  <si>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</si>
  <si>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</si>
  <si>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</si>
  <si>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</si>
  <si>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</si>
  <si>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</si>
  <si>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</si>
  <si>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</si>
  <si>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</si>
  <si>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</si>
  <si>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</si>
  <si>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</si>
  <si>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</si>
  <si>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</si>
  <si>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</si>
  <si>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</si>
  <si>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</si>
  <si>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</si>
  <si>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</si>
  <si>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</si>
  <si>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</si>
  <si>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</si>
  <si>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</si>
  <si>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</si>
  <si>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</si>
  <si>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</si>
  <si>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</si>
  <si>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</si>
  <si>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</si>
  <si>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</si>
  <si>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</si>
  <si>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</si>
  <si>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</si>
  <si>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</si>
  <si>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</si>
  <si>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</si>
  <si>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</si>
  <si>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</si>
  <si>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</si>
  <si>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</si>
  <si>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</si>
  <si>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</si>
  <si>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</si>
  <si>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</si>
  <si>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</si>
  <si>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</si>
  <si>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</si>
  <si>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</si>
  <si>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</si>
  <si>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</si>
  <si>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</si>
  <si>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</si>
  <si>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</si>
  <si>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</si>
  <si>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</si>
  <si>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</si>
  <si>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</si>
  <si>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</si>
  <si>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</si>
  <si>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</si>
  <si>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</si>
  <si>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</si>
  <si>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</si>
  <si>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</si>
  <si>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</si>
  <si>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</si>
  <si>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</si>
  <si>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</si>
  <si>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</si>
  <si>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</si>
  <si>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</si>
  <si>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</si>
  <si>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</si>
  <si>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</si>
  <si>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</si>
  <si>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</si>
  <si>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</si>
  <si>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</si>
  <si>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</si>
  <si>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</si>
  <si>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</si>
  <si>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</si>
  <si>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</si>
  <si>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</si>
  <si>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</si>
  <si>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</si>
  <si>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</si>
  <si>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</si>
  <si>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</si>
  <si>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</si>
  <si>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</si>
  <si>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</si>
  <si>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</si>
  <si>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</si>
  <si>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</si>
  <si>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</si>
  <si>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</si>
  <si>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</si>
  <si>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</si>
  <si>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</si>
  <si>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</si>
  <si>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</si>
  <si>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</si>
  <si>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</si>
  <si>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</si>
  <si>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</si>
  <si>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</si>
  <si>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</si>
  <si>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</si>
  <si>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</si>
  <si>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</si>
  <si>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</si>
  <si>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</si>
  <si>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</si>
  <si>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</si>
  <si>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</si>
  <si>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</si>
  <si>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</si>
  <si>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</si>
  <si>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</si>
  <si>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</si>
  <si>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</si>
  <si>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</si>
  <si>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</si>
  <si>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</si>
  <si>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</si>
  <si>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</si>
  <si>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</si>
  <si>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</si>
  <si>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</si>
  <si>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</si>
  <si>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</si>
  <si>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</si>
  <si>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</si>
  <si>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</si>
  <si>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</si>
  <si>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</si>
  <si>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</si>
  <si>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</si>
  <si>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</si>
  <si>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</si>
  <si>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</si>
  <si>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</si>
  <si>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</si>
  <si>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</si>
  <si>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</si>
  <si>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</si>
  <si>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</si>
  <si>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</si>
  <si>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</si>
  <si>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</si>
  <si>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</si>
  <si>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</si>
  <si>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</si>
  <si>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</si>
  <si>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</si>
  <si>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</si>
  <si>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</si>
  <si>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</si>
  <si>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</si>
  <si>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</si>
  <si>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</si>
  <si>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</si>
  <si>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</si>
  <si>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</si>
  <si>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</si>
  <si>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</si>
  <si>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</si>
  <si>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</si>
  <si>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</si>
  <si>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</si>
  <si>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</si>
  <si>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</si>
  <si>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</si>
  <si>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</si>
  <si>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</si>
  <si>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</si>
  <si>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</si>
  <si>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</si>
  <si>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</si>
  <si>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</si>
  <si>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</si>
  <si>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</si>
  <si>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</si>
  <si>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</si>
  <si>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</si>
  <si>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</si>
  <si>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</si>
  <si>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</si>
  <si>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</si>
  <si>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</si>
  <si>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</si>
  <si>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</si>
  <si>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</si>
  <si>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</si>
  <si>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</si>
  <si>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</si>
  <si>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</si>
  <si>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</si>
  <si>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</si>
  <si>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</si>
  <si>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</si>
  <si>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</si>
  <si>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</si>
  <si>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</si>
  <si>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</si>
  <si>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</si>
  <si>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</si>
  <si>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</si>
  <si>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</si>
  <si>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</si>
  <si>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</si>
  <si>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</si>
  <si>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</si>
  <si>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</si>
  <si>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</si>
  <si>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</si>
  <si>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</si>
  <si>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</si>
  <si>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</si>
  <si>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</si>
  <si>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</si>
  <si>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</si>
  <si>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</si>
  <si>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</si>
  <si>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</si>
  <si>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</si>
  <si>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</si>
  <si>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</si>
  <si>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</si>
  <si>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</si>
  <si>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</si>
  <si>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</si>
  <si>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</si>
  <si>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</si>
  <si>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</si>
  <si>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</si>
  <si>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</si>
  <si>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</si>
  <si>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</si>
  <si>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</si>
  <si>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</si>
  <si>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</si>
  <si>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</si>
  <si>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</si>
  <si>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</si>
  <si>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</si>
  <si>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</si>
  <si>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</si>
  <si>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</si>
  <si>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</si>
  <si>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</si>
  <si>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</si>
  <si>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</si>
  <si>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</si>
  <si>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</si>
  <si>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</si>
  <si>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</si>
  <si>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</si>
  <si>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</si>
  <si>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</si>
  <si>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</si>
  <si>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</si>
  <si>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</si>
  <si>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</si>
  <si>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</si>
  <si>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</si>
  <si>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</si>
  <si>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</si>
  <si>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</si>
  <si>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</si>
  <si>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</si>
  <si>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</si>
  <si>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</si>
  <si>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</si>
  <si>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</si>
  <si>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</si>
  <si>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</si>
  <si>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</si>
  <si>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</si>
  <si>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</si>
  <si>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</si>
  <si>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</si>
  <si>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</si>
  <si>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</si>
  <si>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</si>
  <si>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</si>
  <si>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</si>
  <si>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</si>
  <si>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</si>
  <si>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</si>
  <si>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</si>
  <si>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</si>
  <si>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</si>
  <si>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</si>
  <si>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</si>
  <si>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</si>
  <si>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</si>
  <si>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</si>
  <si>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</si>
  <si>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</si>
  <si>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</si>
  <si>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</si>
  <si>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</si>
  <si>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</si>
  <si>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</si>
  <si>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</si>
  <si>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</si>
  <si>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</si>
  <si>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</si>
  <si>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</si>
  <si>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</si>
  <si>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</si>
  <si>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</si>
  <si>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</si>
  <si>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</si>
  <si>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</si>
  <si>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</si>
  <si>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</si>
  <si>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</si>
  <si>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</si>
  <si>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</si>
  <si>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</si>
  <si>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</si>
  <si>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</si>
  <si>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</si>
  <si>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</si>
  <si>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</si>
  <si>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</si>
  <si>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</si>
  <si>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</si>
  <si>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</si>
  <si>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</si>
  <si>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</si>
  <si>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</si>
  <si>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</si>
  <si>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</si>
  <si>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</si>
  <si>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</si>
  <si>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</si>
  <si>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</si>
  <si>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</si>
  <si>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</si>
  <si>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</si>
  <si>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</si>
  <si>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</si>
  <si>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</si>
  <si>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</si>
  <si>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</si>
  <si>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</si>
  <si>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</si>
  <si>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</si>
  <si>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</si>
  <si>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</si>
  <si>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</si>
  <si>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</si>
  <si>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</si>
  <si>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</si>
  <si>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</si>
  <si>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</si>
  <si>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</si>
  <si>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</si>
  <si>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</si>
  <si>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</si>
  <si>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</si>
  <si>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</si>
  <si>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</si>
  <si>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</si>
  <si>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</si>
  <si>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</si>
  <si>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</si>
  <si>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</si>
  <si>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</si>
  <si>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</si>
  <si>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</si>
  <si>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</si>
  <si>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</si>
  <si>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</si>
  <si>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</si>
  <si>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</si>
  <si>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</si>
  <si>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</si>
  <si>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</si>
  <si>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</si>
  <si>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</si>
  <si>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</si>
  <si>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</si>
  <si>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</si>
  <si>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</si>
  <si>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</si>
  <si>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</si>
  <si>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</si>
  <si>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</si>
  <si>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</si>
  <si>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</si>
  <si>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</si>
  <si>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</si>
  <si>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</si>
  <si>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</si>
  <si>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</si>
  <si>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</si>
  <si>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</si>
  <si>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</si>
  <si>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</si>
  <si>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</si>
  <si>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</si>
  <si>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</si>
  <si>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</si>
  <si>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</si>
  <si>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</si>
  <si>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</si>
  <si>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</si>
  <si>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</si>
  <si>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</si>
  <si>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</si>
  <si>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</si>
  <si>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</si>
  <si>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</si>
  <si>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</si>
  <si>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</si>
  <si>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</si>
  <si>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</si>
  <si>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</si>
  <si>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</si>
  <si>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</si>
  <si>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</si>
  <si>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</si>
  <si>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</si>
  <si>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</si>
  <si>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</si>
  <si>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</si>
  <si>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</si>
  <si>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</si>
  <si>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</si>
  <si>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</si>
  <si>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</si>
  <si>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</si>
  <si>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</si>
  <si>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</si>
  <si>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</si>
  <si>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</si>
  <si>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</si>
  <si>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</si>
  <si>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</si>
  <si>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</si>
  <si>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</si>
  <si>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</si>
  <si>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</si>
  <si>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</si>
  <si>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</si>
  <si>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</si>
  <si>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</si>
  <si>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</si>
  <si>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</si>
  <si>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</si>
  <si>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</si>
  <si>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</si>
  <si>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</si>
  <si>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</si>
  <si>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</si>
  <si>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</si>
  <si>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</si>
  <si>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</si>
  <si>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</si>
  <si>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</si>
  <si>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</si>
  <si>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</si>
  <si>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</si>
  <si>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</si>
  <si>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</si>
  <si>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</si>
  <si>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</si>
  <si>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</si>
  <si>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</si>
  <si>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</si>
  <si>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</si>
  <si>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</si>
  <si>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</si>
  <si>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</si>
  <si>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</si>
  <si>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</si>
  <si>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</si>
  <si>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</si>
  <si>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</si>
  <si>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</si>
  <si>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</si>
  <si>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</si>
  <si>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</si>
  <si>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</si>
  <si>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</si>
  <si>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</si>
  <si>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</si>
  <si>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</si>
  <si>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</si>
  <si>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</si>
  <si>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</si>
  <si>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</si>
  <si>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</si>
  <si>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</si>
  <si>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</si>
  <si>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</si>
  <si>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</si>
  <si>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</si>
  <si>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</si>
  <si>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</si>
  <si>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</si>
  <si>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</si>
  <si>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</si>
  <si>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</si>
  <si>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</si>
  <si>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</si>
  <si>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</si>
  <si>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</si>
  <si>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</si>
  <si>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</si>
  <si>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</si>
  <si>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</si>
  <si>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</si>
  <si>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</si>
  <si>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</si>
  <si>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</si>
  <si>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</si>
  <si>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</si>
  <si>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</si>
  <si>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</si>
  <si>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</si>
  <si>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</si>
  <si>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</si>
  <si>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</si>
  <si>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</si>
  <si>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</si>
  <si>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</si>
  <si>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</si>
  <si>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</si>
  <si>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</si>
  <si>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</si>
  <si>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</si>
  <si>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</si>
  <si>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</si>
  <si>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</si>
  <si>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</si>
  <si>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</si>
  <si>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</si>
  <si>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</si>
  <si>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</si>
  <si>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</si>
  <si>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</si>
  <si>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</si>
  <si>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</si>
  <si>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</si>
  <si>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</si>
  <si>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</si>
  <si>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</si>
  <si>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</si>
  <si>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</si>
  <si>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</si>
  <si>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</si>
  <si>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</si>
  <si>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</si>
  <si>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</si>
  <si>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</si>
  <si>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</si>
  <si>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</si>
  <si>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</si>
  <si>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</si>
  <si>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</si>
  <si>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</si>
  <si>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</si>
  <si>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</si>
  <si>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</si>
  <si>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</si>
  <si>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</si>
  <si>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</si>
  <si>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</si>
  <si>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</si>
  <si>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</si>
  <si>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</si>
  <si>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</si>
  <si>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</si>
  <si>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</si>
  <si>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</si>
  <si>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</si>
  <si>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</si>
  <si>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</si>
  <si>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</si>
  <si>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</si>
  <si>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</si>
  <si>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</si>
  <si>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</si>
  <si>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</si>
  <si>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</si>
  <si>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</si>
  <si>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</si>
  <si>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</si>
  <si>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</si>
  <si>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</si>
  <si>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</si>
  <si>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</si>
  <si>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</si>
  <si>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</si>
  <si>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</si>
  <si>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</si>
  <si>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</si>
  <si>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</si>
  <si>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</si>
  <si>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</si>
  <si>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</si>
  <si>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</si>
  <si>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</si>
  <si>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</si>
  <si>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</si>
  <si>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</si>
  <si>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</si>
  <si>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</si>
  <si>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</si>
  <si>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</si>
  <si>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</si>
  <si>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</si>
  <si>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</si>
  <si>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</si>
  <si>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</si>
  <si>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</si>
  <si>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</si>
  <si>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</si>
  <si>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</si>
  <si>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</si>
  <si>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</si>
  <si>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</si>
  <si>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</si>
  <si>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</si>
  <si>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</si>
  <si>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</si>
  <si>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</si>
  <si>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</si>
  <si>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</si>
  <si>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</si>
  <si>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</si>
  <si>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</si>
  <si>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</si>
  <si>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</si>
  <si>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</si>
  <si>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</si>
  <si>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</si>
  <si>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</si>
  <si>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</si>
  <si>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</si>
  <si>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</si>
  <si>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</si>
  <si>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</si>
  <si>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</si>
  <si>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</si>
  <si>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</si>
  <si>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</si>
  <si>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</si>
  <si>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</si>
  <si>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</si>
  <si>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</si>
  <si>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</si>
  <si>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</si>
  <si>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</si>
  <si>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</si>
  <si>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</si>
  <si>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</si>
  <si>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</si>
  <si>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</si>
  <si>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</si>
  <si>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</si>
  <si>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</si>
  <si>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</si>
  <si>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</si>
  <si>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</si>
  <si>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</si>
  <si>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</si>
  <si>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</si>
  <si>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</si>
  <si>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</si>
  <si>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</si>
  <si>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</si>
  <si>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</si>
  <si>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</si>
  <si>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</si>
  <si>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</si>
  <si>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</si>
  <si>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</si>
  <si>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</si>
  <si>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</si>
  <si>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</si>
  <si>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</si>
  <si>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</si>
  <si>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</si>
  <si>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</si>
  <si>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</si>
  <si>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</si>
  <si>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</si>
  <si>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</si>
  <si>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</si>
  <si>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</si>
  <si>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</si>
  <si>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</si>
  <si>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</si>
  <si>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</si>
  <si>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</si>
  <si>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</si>
  <si>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</si>
  <si>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</si>
  <si>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</si>
  <si>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</si>
  <si>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</si>
  <si>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</si>
  <si>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</si>
  <si>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</si>
  <si>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</si>
  <si>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</si>
  <si>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</si>
  <si>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</si>
  <si>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</si>
  <si>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</si>
  <si>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</si>
  <si>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</si>
  <si>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</si>
  <si>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</si>
  <si>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</si>
  <si>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</si>
  <si>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</si>
  <si>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</si>
  <si>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</si>
  <si>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</si>
  <si>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</si>
  <si>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</si>
  <si>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</si>
  <si>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</si>
  <si>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</si>
  <si>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</si>
  <si>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</si>
  <si>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</si>
  <si>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</si>
  <si>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</si>
  <si>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</si>
  <si>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</si>
  <si>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</si>
  <si>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</si>
  <si>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</si>
  <si>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</si>
  <si>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</si>
  <si>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</si>
  <si>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</si>
  <si>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</si>
  <si>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</si>
  <si>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</si>
  <si>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</si>
  <si>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</si>
  <si>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</si>
  <si>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</si>
  <si>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</si>
  <si>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</si>
  <si>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</si>
  <si>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</si>
  <si>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</si>
  <si>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</si>
  <si>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</si>
  <si>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</si>
  <si>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</si>
  <si>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</si>
  <si>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</si>
  <si>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</si>
  <si>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</si>
  <si>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</si>
  <si>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</si>
  <si>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</si>
  <si>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</si>
  <si>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</si>
  <si>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</si>
  <si>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</si>
  <si>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</si>
  <si>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</si>
  <si>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</si>
  <si>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</si>
  <si>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</si>
  <si>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</si>
  <si>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</si>
  <si>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</si>
  <si>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</si>
  <si>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</si>
  <si>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</si>
  <si>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</si>
  <si>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</si>
  <si>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</si>
  <si>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</si>
  <si>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</si>
  <si>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</si>
  <si>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</si>
  <si>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</si>
  <si>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</si>
  <si>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</si>
  <si>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</si>
  <si>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</si>
  <si>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</si>
  <si>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</si>
  <si>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</si>
  <si>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</si>
  <si>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</si>
  <si>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</si>
  <si>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</si>
  <si>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</si>
  <si>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</si>
  <si>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</si>
  <si>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</si>
  <si>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</si>
  <si>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</si>
  <si>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</si>
  <si>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</si>
  <si>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</si>
  <si>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</si>
  <si>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</si>
  <si>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</si>
  <si>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</si>
  <si>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</si>
  <si>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</si>
  <si>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</si>
  <si>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</si>
  <si>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</si>
  <si>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</si>
  <si>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</si>
  <si>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</si>
  <si>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</si>
  <si>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</si>
  <si>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</si>
  <si>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</si>
  <si>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</si>
  <si>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</si>
  <si>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</si>
  <si>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</si>
  <si>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</si>
  <si>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</si>
  <si>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</si>
  <si>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</si>
  <si>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</si>
  <si>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</si>
  <si>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</si>
  <si>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</si>
  <si>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</si>
  <si>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</si>
  <si>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</si>
  <si>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</si>
  <si>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</si>
  <si>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</si>
  <si>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</si>
  <si>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</si>
  <si>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</si>
  <si>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</si>
  <si>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</si>
  <si>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</si>
  <si>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</si>
  <si>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</si>
  <si>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</si>
  <si>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</si>
  <si>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</si>
  <si>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</si>
  <si>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</si>
  <si>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</si>
  <si>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</si>
  <si>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</si>
  <si>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</si>
  <si>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</si>
  <si>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</si>
  <si>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</si>
  <si>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</si>
  <si>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</si>
  <si>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</si>
  <si>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</si>
  <si>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</si>
  <si>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</si>
  <si>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</si>
  <si>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</si>
  <si>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</si>
  <si>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</si>
  <si>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</si>
  <si>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</si>
  <si>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</si>
  <si>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</si>
  <si>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</si>
  <si>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</si>
  <si>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</si>
  <si>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</si>
  <si>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</si>
  <si>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</si>
  <si>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</si>
  <si>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</si>
  <si>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</si>
  <si>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</si>
  <si>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</si>
  <si>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</si>
  <si>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</si>
  <si>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</si>
  <si>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</si>
  <si>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</si>
  <si>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</si>
  <si>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</si>
  <si>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</si>
  <si>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</si>
  <si>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</si>
  <si>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</si>
  <si>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</si>
  <si>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</si>
  <si>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</si>
  <si>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</si>
  <si>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</si>
  <si>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</si>
  <si>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</si>
  <si>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</si>
  <si>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</si>
  <si>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</si>
  <si>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</si>
  <si>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</si>
  <si>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</si>
  <si>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</si>
  <si>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</si>
  <si>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</si>
  <si>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</si>
  <si>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</si>
  <si>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</si>
  <si>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</si>
  <si>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</si>
  <si>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</si>
  <si>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</si>
  <si>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</si>
  <si>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</si>
  <si>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</si>
  <si>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</si>
  <si>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</si>
  <si>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</si>
  <si>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</si>
  <si>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</si>
  <si>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</si>
  <si>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</si>
  <si>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</si>
  <si>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</si>
  <si>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</si>
  <si>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</si>
  <si>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</si>
  <si>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</si>
  <si>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</si>
  <si>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</si>
  <si>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</si>
  <si>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</si>
  <si>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</si>
  <si>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</si>
  <si>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</si>
  <si>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</si>
  <si>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</si>
  <si>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</si>
  <si>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</si>
  <si>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</si>
  <si>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</si>
  <si>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</si>
  <si>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</si>
  <si>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</si>
  <si>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</si>
  <si>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</si>
  <si>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</si>
  <si>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</si>
  <si>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</si>
  <si>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</si>
  <si>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</si>
  <si>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</si>
  <si>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</si>
  <si>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</si>
  <si>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</si>
  <si>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</si>
  <si>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</si>
  <si>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</si>
  <si>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</si>
  <si>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</si>
  <si>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</si>
  <si>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</si>
  <si>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</si>
  <si>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</si>
  <si>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</si>
  <si>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</si>
  <si>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</si>
  <si>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</si>
  <si>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</si>
  <si>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</si>
  <si>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</si>
  <si>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</si>
  <si>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</si>
  <si>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</si>
  <si>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</si>
  <si>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</si>
  <si>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</si>
  <si>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</si>
  <si>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</si>
  <si>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</si>
  <si>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</si>
  <si>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</si>
  <si>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</si>
  <si>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</si>
  <si>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</si>
  <si>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</si>
  <si>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</si>
  <si>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</si>
  <si>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</si>
  <si>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</si>
  <si>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</si>
  <si>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</si>
  <si>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</si>
  <si>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</si>
  <si>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</si>
  <si>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</si>
  <si>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</si>
  <si>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</si>
  <si>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</si>
  <si>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</si>
  <si>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</si>
  <si>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</si>
  <si>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</si>
  <si>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</si>
  <si>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</si>
  <si>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</si>
  <si>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</si>
  <si>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</si>
  <si>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</si>
  <si>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</si>
  <si>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</si>
  <si>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</si>
  <si>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</si>
  <si>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</si>
  <si>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</si>
  <si>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</si>
  <si>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</si>
  <si>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</si>
  <si>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</si>
  <si>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</si>
  <si>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</si>
  <si>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</si>
  <si>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</si>
  <si>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</si>
  <si>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</si>
  <si>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</si>
  <si>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</si>
  <si>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</si>
  <si>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</si>
  <si>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</si>
  <si>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</si>
  <si>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</si>
  <si>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</si>
  <si>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</si>
  <si>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</si>
  <si>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</si>
  <si>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</si>
  <si>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</si>
  <si>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</si>
  <si>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</si>
  <si>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</si>
  <si>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</si>
  <si>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</si>
  <si>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</si>
  <si>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</si>
  <si>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</si>
  <si>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</si>
  <si>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</si>
  <si>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</si>
  <si>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</si>
  <si>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</si>
  <si>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</si>
  <si>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</si>
  <si>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</si>
  <si>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</si>
  <si>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</si>
  <si>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</si>
  <si>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</si>
  <si>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</si>
  <si>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</si>
  <si>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</si>
  <si>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</si>
  <si>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</si>
  <si>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</si>
  <si>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</si>
  <si>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</si>
  <si>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</si>
  <si>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</si>
  <si>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</si>
  <si>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</si>
  <si>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</si>
  <si>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</si>
  <si>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</si>
  <si>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</si>
  <si>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</si>
  <si>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</si>
  <si>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</si>
  <si>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</si>
  <si>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</si>
  <si>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</si>
  <si>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</si>
  <si>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</si>
  <si>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</si>
  <si>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</si>
  <si>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</si>
  <si>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</si>
  <si>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</si>
  <si>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</si>
  <si>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</si>
  <si>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</si>
  <si>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</si>
  <si>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</si>
  <si>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</si>
  <si>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</si>
  <si>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</si>
  <si>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</si>
  <si>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</si>
  <si>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</si>
  <si>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</si>
  <si>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</si>
  <si>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</si>
  <si>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</si>
  <si>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</si>
  <si>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</si>
  <si>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</si>
  <si>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</si>
  <si>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</si>
  <si>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</si>
  <si>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</si>
  <si>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</si>
  <si>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</si>
  <si>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</si>
  <si>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</si>
  <si>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</si>
  <si>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</si>
  <si>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</si>
  <si>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</si>
  <si>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</si>
  <si>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</si>
  <si>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</si>
  <si>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</si>
  <si>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</si>
  <si>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</si>
  <si>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</si>
  <si>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</si>
  <si>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</si>
  <si>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</si>
  <si>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</si>
  <si>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</si>
  <si>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</si>
  <si>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</si>
  <si>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</si>
  <si>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</si>
  <si>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</si>
  <si>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</si>
  <si>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</si>
  <si>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</si>
  <si>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</si>
  <si>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</si>
  <si>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</si>
  <si>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</si>
  <si>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</si>
  <si>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</si>
  <si>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</si>
  <si>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</si>
  <si>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</si>
  <si>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</si>
  <si>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</si>
  <si>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</si>
  <si>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</si>
  <si>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</si>
  <si>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</si>
  <si>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</si>
  <si>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</si>
  <si>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</si>
  <si>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</si>
  <si>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</si>
  <si>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</si>
  <si>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</si>
  <si>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</si>
  <si>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</si>
  <si>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</si>
  <si>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</si>
  <si>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</si>
  <si>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</si>
  <si>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</si>
  <si>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</si>
  <si>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</si>
  <si>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</si>
  <si>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</si>
  <si>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</si>
  <si>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</si>
  <si>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</si>
  <si>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</si>
  <si>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</si>
  <si>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</si>
  <si>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</si>
  <si>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</si>
  <si>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</si>
  <si>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</si>
  <si>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</si>
  <si>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</si>
  <si>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</si>
  <si>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</si>
  <si>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</si>
  <si>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</si>
  <si>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</si>
  <si>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</si>
  <si>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</si>
  <si>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</si>
  <si>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</si>
  <si>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</si>
  <si>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</si>
  <si>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</si>
  <si>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</si>
  <si>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</si>
  <si>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</si>
  <si>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</si>
  <si>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</si>
  <si>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</si>
  <si>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</si>
  <si>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</si>
  <si>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</si>
  <si>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</si>
  <si>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</si>
  <si>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</si>
  <si>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</si>
  <si>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</si>
  <si>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</si>
  <si>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</si>
  <si>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</si>
  <si>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</si>
  <si>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</si>
  <si>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</si>
  <si>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</si>
  <si>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</si>
  <si>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</si>
  <si>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</si>
  <si>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</si>
  <si>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</si>
  <si>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</si>
  <si>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</si>
  <si>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</si>
  <si>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</si>
  <si>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</si>
  <si>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</si>
  <si>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</si>
  <si>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</si>
  <si>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</si>
  <si>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</si>
  <si>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</si>
  <si>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</si>
  <si>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</si>
  <si>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</si>
  <si>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</si>
  <si>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</si>
  <si>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</si>
  <si>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</si>
  <si>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</si>
  <si>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</si>
  <si>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</si>
  <si>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</si>
  <si>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</si>
  <si>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</si>
  <si>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</si>
  <si>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</si>
  <si>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</si>
  <si>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</si>
  <si>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</si>
  <si>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</si>
  <si>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</si>
  <si>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</si>
  <si>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</si>
  <si>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</si>
  <si>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</si>
  <si>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</si>
  <si>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</si>
  <si>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</si>
  <si>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</si>
  <si>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</si>
  <si>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</si>
  <si>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</si>
  <si>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</si>
  <si>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</si>
  <si>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</si>
  <si>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</si>
  <si>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</si>
  <si>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</si>
  <si>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</si>
  <si>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</si>
  <si>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</si>
  <si>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</si>
  <si>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</si>
  <si>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</si>
  <si>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</si>
  <si>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</si>
  <si>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</si>
  <si>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</si>
  <si>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</si>
  <si>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</si>
  <si>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</si>
  <si>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</si>
  <si>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</si>
  <si>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</si>
  <si>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</si>
  <si>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</si>
  <si>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</si>
  <si>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</si>
  <si>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</si>
  <si>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</si>
  <si>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</si>
  <si>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</si>
  <si>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</si>
  <si>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</si>
  <si>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</si>
  <si>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</si>
  <si>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</si>
  <si>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</si>
  <si>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</si>
  <si>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</si>
  <si>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</si>
  <si>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</si>
  <si>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</si>
  <si>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</si>
  <si>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</si>
  <si>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</si>
  <si>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</si>
  <si>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</si>
  <si>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</si>
  <si>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</si>
  <si>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</si>
  <si>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</si>
  <si>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</si>
  <si>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</si>
  <si>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</si>
  <si>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</si>
  <si>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</si>
  <si>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</si>
  <si>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</si>
  <si>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</si>
  <si>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</si>
  <si>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</si>
  <si>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</si>
  <si>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</si>
  <si>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</si>
  <si>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</si>
  <si>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</si>
  <si>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</si>
  <si>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</si>
  <si>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</si>
  <si>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</si>
  <si>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</si>
  <si>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</si>
  <si>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</si>
  <si>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</si>
  <si>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</si>
  <si>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</si>
  <si>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</si>
  <si>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</si>
  <si>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</si>
  <si>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</si>
  <si>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</si>
  <si>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</si>
  <si>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</si>
  <si>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</si>
  <si>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</si>
  <si>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</si>
  <si>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</si>
  <si>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</si>
  <si>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</si>
  <si>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</si>
  <si>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</si>
  <si>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</si>
  <si>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</si>
  <si>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</si>
  <si>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</si>
  <si>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</si>
  <si>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</si>
  <si>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</si>
  <si>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</si>
  <si>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</si>
  <si>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</si>
  <si>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</si>
  <si>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</si>
  <si>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</si>
  <si>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</si>
  <si>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</si>
  <si>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</si>
  <si>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</si>
  <si>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</si>
  <si>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</si>
  <si>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</si>
  <si>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</si>
  <si>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</si>
  <si>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</si>
  <si>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</si>
  <si>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</si>
  <si>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</si>
  <si>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</si>
  <si>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</si>
  <si>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</si>
  <si>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</si>
  <si>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</si>
  <si>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</si>
  <si>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</si>
  <si>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</si>
  <si>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</si>
  <si>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</si>
  <si>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</si>
  <si>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</si>
  <si>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</si>
  <si>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</si>
  <si>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</si>
  <si>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</si>
  <si>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</si>
  <si>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</si>
  <si>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</si>
  <si>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</si>
  <si>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</si>
  <si>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</si>
  <si>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</si>
  <si>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</si>
  <si>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</si>
  <si>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</si>
  <si>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</si>
  <si>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</si>
  <si>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</si>
  <si>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</si>
  <si>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</si>
  <si>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</si>
  <si>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</si>
  <si>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</si>
  <si>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</si>
  <si>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</si>
  <si>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</si>
  <si>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</si>
  <si>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</si>
  <si>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</si>
  <si>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</si>
  <si>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</si>
  <si>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</si>
  <si>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</si>
  <si>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</si>
  <si>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</si>
  <si>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</si>
  <si>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</si>
  <si>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</si>
  <si>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</si>
  <si>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</si>
  <si>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</si>
  <si>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</si>
  <si>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</si>
  <si>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</si>
  <si>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</si>
  <si>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</si>
  <si>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</si>
  <si>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</si>
  <si>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</si>
  <si>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</si>
  <si>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</si>
  <si>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</si>
  <si>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</si>
  <si>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</si>
  <si>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</si>
  <si>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</si>
  <si>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</si>
  <si>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</si>
  <si>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</si>
  <si>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</si>
  <si>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</si>
  <si>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</si>
  <si>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</si>
  <si>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</si>
  <si>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</si>
  <si>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</si>
  <si>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</si>
  <si>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</si>
  <si>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</si>
  <si>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</si>
  <si>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</si>
  <si>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</si>
  <si>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</si>
  <si>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</si>
  <si>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</si>
  <si>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</si>
  <si>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</si>
  <si>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</si>
  <si>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</si>
  <si>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</si>
  <si>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</si>
  <si>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</si>
  <si>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</si>
  <si>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</si>
  <si>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</si>
  <si>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</si>
  <si>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</si>
  <si>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</si>
  <si>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</si>
  <si>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</si>
  <si>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</si>
  <si>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</si>
  <si>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</si>
  <si>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</si>
  <si>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</si>
  <si>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</si>
  <si>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</si>
  <si>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</si>
  <si>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</si>
  <si>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</si>
  <si>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</si>
  <si>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</si>
  <si>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</si>
  <si>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</si>
  <si>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</si>
  <si>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</si>
  <si>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</si>
  <si>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</si>
  <si>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</si>
  <si>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</si>
  <si>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</si>
  <si>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</si>
  <si>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</si>
  <si>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</si>
  <si>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</si>
  <si>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</si>
  <si>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</si>
  <si>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</si>
  <si>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</si>
  <si>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</si>
  <si>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</si>
  <si>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</si>
  <si>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</si>
  <si>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</si>
  <si>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</si>
  <si>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</si>
  <si>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</si>
  <si>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</si>
  <si>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</si>
  <si>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</si>
  <si>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</si>
  <si>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</si>
  <si>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</si>
  <si>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</si>
  <si>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</si>
  <si>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</si>
  <si>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</si>
  <si>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</si>
  <si>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</si>
  <si>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</si>
  <si>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</si>
  <si>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</si>
  <si>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</si>
  <si>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</si>
  <si>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</si>
  <si>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</si>
  <si>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</si>
  <si>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</si>
  <si>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</si>
  <si>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</si>
  <si>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</si>
  <si>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</si>
  <si>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</si>
  <si>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</si>
  <si>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</si>
  <si>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</si>
  <si>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</si>
  <si>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</si>
  <si>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</si>
  <si>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</si>
  <si>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</si>
  <si>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</si>
  <si>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</si>
  <si>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</si>
  <si>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</si>
  <si>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</si>
  <si>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</si>
  <si>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</si>
  <si>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</si>
  <si>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</si>
  <si>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</si>
  <si>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</si>
  <si>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</si>
  <si>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</si>
  <si>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</si>
  <si>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</si>
  <si>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</si>
  <si>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</si>
  <si>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</si>
  <si>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</si>
  <si>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</si>
  <si>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</si>
  <si>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</si>
  <si>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</si>
  <si>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</si>
  <si>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</si>
  <si>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</si>
  <si>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</si>
  <si>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</si>
  <si>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</si>
  <si>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</si>
  <si>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</si>
  <si>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</si>
  <si>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</si>
  <si>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</si>
  <si>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</si>
  <si>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</si>
  <si>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</si>
  <si>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</si>
  <si>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</si>
  <si>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</si>
  <si>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</si>
  <si>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</si>
  <si>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</si>
  <si>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</si>
  <si>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</si>
  <si>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</si>
  <si>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</si>
  <si>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</si>
  <si>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</si>
  <si>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</si>
  <si>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</si>
  <si>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</si>
  <si>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</si>
  <si>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</si>
  <si>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</si>
  <si>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</si>
  <si>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</si>
  <si>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</si>
  <si>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</si>
  <si>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</si>
  <si>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</si>
  <si>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</si>
  <si>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</si>
  <si>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</si>
  <si>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</si>
  <si>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</si>
  <si>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</si>
  <si>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</si>
  <si>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</si>
  <si>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</si>
  <si>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</si>
  <si>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</si>
  <si>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</si>
  <si>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</si>
  <si>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</si>
  <si>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</si>
  <si>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</si>
  <si>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</si>
  <si>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</si>
  <si>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</si>
  <si>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</si>
  <si>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</si>
  <si>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</si>
  <si>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</si>
  <si>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</si>
  <si>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</si>
  <si>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</si>
  <si>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</si>
  <si>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</si>
  <si>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</si>
  <si>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</si>
  <si>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</si>
  <si>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</si>
  <si>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</si>
  <si>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</si>
  <si>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</si>
  <si>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</si>
  <si>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</si>
  <si>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</si>
  <si>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</si>
  <si>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</si>
  <si>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</si>
  <si>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</si>
  <si>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</si>
  <si>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</si>
  <si>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</si>
  <si>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</si>
  <si>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</si>
  <si>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</si>
  <si>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</si>
  <si>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</si>
  <si>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</si>
  <si>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</si>
  <si>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</si>
  <si>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</si>
  <si>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</si>
  <si>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</si>
  <si>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</si>
  <si>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</si>
  <si>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</si>
  <si>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</si>
  <si>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</si>
  <si>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</si>
  <si>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</si>
  <si>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</si>
  <si>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</si>
  <si>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</si>
  <si>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</si>
  <si>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</si>
  <si>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</si>
  <si>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</si>
  <si>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</si>
  <si>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</si>
  <si>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</si>
  <si>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</si>
  <si>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</si>
  <si>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</si>
  <si>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</si>
  <si>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</si>
  <si>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</si>
  <si>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</si>
  <si>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</si>
  <si>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</si>
  <si>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</si>
  <si>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</si>
  <si>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</si>
  <si>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</si>
  <si>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</si>
  <si>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</si>
  <si>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</si>
  <si>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</si>
  <si>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</si>
  <si>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</si>
  <si>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</si>
  <si>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</si>
  <si>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</si>
  <si>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</si>
  <si>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</si>
  <si>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</si>
  <si>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</si>
  <si>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</si>
  <si>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</si>
  <si>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</si>
  <si>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</si>
  <si>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</si>
  <si>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</si>
  <si>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</si>
  <si>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</si>
  <si>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</si>
  <si>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</si>
  <si>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</si>
  <si>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</si>
  <si>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</si>
  <si>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</si>
  <si>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</si>
  <si>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</si>
  <si>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</si>
  <si>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</si>
  <si>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</si>
  <si>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</si>
  <si>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</si>
  <si>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</si>
  <si>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</si>
  <si>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</si>
  <si>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</si>
  <si>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</si>
  <si>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</si>
  <si>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</si>
  <si>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</si>
  <si>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</si>
  <si>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</si>
  <si>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</si>
  <si>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</si>
  <si>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</si>
  <si>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</si>
  <si>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</si>
  <si>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</si>
  <si>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</si>
  <si>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</si>
  <si>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</si>
  <si>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</si>
  <si>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</si>
  <si>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</si>
  <si>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</si>
  <si>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</si>
  <si>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</si>
  <si>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</si>
  <si>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</si>
  <si>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</si>
  <si>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</si>
  <si>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</si>
  <si>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</si>
  <si>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</si>
  <si>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</si>
  <si>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</si>
  <si>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</si>
  <si>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</si>
  <si>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</si>
  <si>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</si>
  <si>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</si>
  <si>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</si>
  <si>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</si>
  <si>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</si>
  <si>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</si>
  <si>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</si>
  <si>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</si>
  <si>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</si>
  <si>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</si>
  <si>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</si>
  <si>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</si>
  <si>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</si>
  <si>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</si>
  <si>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</si>
  <si>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</si>
  <si>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</si>
  <si>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</si>
  <si>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</si>
  <si>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</si>
  <si>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</si>
  <si>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</si>
  <si>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</si>
  <si>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</si>
  <si>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</si>
  <si>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</si>
  <si>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</si>
  <si>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</si>
  <si>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</si>
  <si>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</si>
  <si>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</si>
  <si>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</si>
  <si>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</si>
  <si>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</si>
  <si>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</si>
  <si>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</si>
  <si>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</si>
  <si>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</si>
  <si>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</si>
  <si>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</si>
  <si>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</si>
  <si>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</si>
  <si>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</si>
  <si>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</si>
  <si>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</si>
  <si>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</si>
  <si>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</si>
  <si>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</si>
  <si>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</si>
  <si>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</si>
  <si>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</si>
  <si>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</si>
  <si>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</si>
  <si>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</si>
  <si>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</si>
  <si>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</si>
  <si>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</si>
  <si>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</si>
  <si>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</si>
  <si>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</si>
  <si>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</si>
  <si>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</si>
  <si>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</si>
  <si>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</si>
  <si>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</si>
  <si>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</si>
  <si>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</si>
  <si>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</si>
  <si>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</si>
  <si>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</si>
  <si>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</si>
  <si>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</si>
  <si>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</si>
  <si>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</si>
  <si>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</si>
  <si>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</si>
  <si>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</si>
  <si>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</si>
  <si>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</si>
  <si>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</si>
  <si>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</si>
  <si>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</si>
  <si>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</si>
  <si>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</si>
  <si>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</si>
  <si>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</si>
  <si>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</si>
  <si>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</si>
  <si>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</si>
  <si>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</si>
  <si>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</si>
  <si>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</si>
  <si>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</si>
  <si>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</si>
  <si>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</si>
  <si>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</si>
  <si>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</si>
  <si>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</si>
  <si>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</si>
  <si>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</si>
  <si>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</si>
  <si>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</si>
  <si>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</si>
  <si>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</si>
  <si>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</si>
  <si>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</si>
  <si>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</si>
  <si>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</si>
  <si>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</si>
  <si>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</si>
  <si>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</si>
  <si>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</si>
  <si>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</si>
  <si>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</si>
  <si>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</si>
  <si>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</si>
  <si>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</si>
  <si>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</si>
  <si>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</si>
  <si>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</si>
  <si>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</si>
  <si>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</si>
  <si>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</si>
  <si>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</si>
  <si>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</si>
  <si>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</si>
  <si>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</si>
  <si>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</si>
  <si>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</si>
  <si>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</si>
  <si>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</si>
  <si>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</si>
  <si>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</si>
  <si>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</si>
  <si>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</si>
  <si>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</si>
  <si>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</si>
  <si>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</si>
  <si>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</si>
  <si>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</si>
  <si>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</si>
  <si>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</si>
  <si>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</si>
  <si>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</si>
  <si>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</si>
  <si>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</si>
  <si>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</si>
  <si>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</si>
  <si>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</si>
  <si>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</si>
  <si>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</si>
  <si>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</si>
  <si>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</si>
  <si>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</si>
  <si>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</si>
  <si>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</si>
  <si>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</si>
  <si>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</si>
  <si>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</si>
  <si>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</si>
  <si>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</si>
  <si>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</si>
  <si>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</si>
  <si>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</si>
  <si>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</si>
  <si>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</si>
  <si>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</si>
  <si>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</si>
  <si>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</si>
  <si>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</si>
  <si>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</si>
  <si>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</si>
  <si>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</si>
  <si>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</si>
  <si>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</si>
  <si>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</si>
  <si>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</si>
  <si>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</si>
  <si>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</si>
  <si>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</si>
  <si>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</si>
  <si>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</si>
  <si>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</si>
  <si>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</si>
  <si>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</si>
  <si>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</si>
  <si>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</si>
  <si>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</si>
  <si>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</si>
  <si>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</si>
  <si>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</si>
  <si>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</si>
  <si>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</si>
  <si>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</si>
  <si>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</si>
  <si>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</si>
  <si>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</si>
  <si>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</si>
  <si>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</si>
  <si>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</si>
  <si>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</si>
  <si>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</si>
  <si>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</si>
  <si>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</si>
  <si>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</si>
  <si>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</si>
  <si>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</si>
  <si>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</si>
  <si>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</si>
  <si>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</si>
  <si>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</si>
  <si>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</si>
  <si>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</si>
  <si>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</si>
  <si>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</si>
  <si>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</si>
  <si>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</si>
  <si>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</si>
  <si>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</si>
  <si>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</si>
  <si>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</si>
  <si>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</si>
  <si>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</si>
  <si>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</si>
  <si>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</si>
  <si>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</si>
  <si>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</si>
  <si>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</si>
  <si>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</si>
  <si>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</si>
  <si>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</si>
  <si>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</si>
  <si>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</si>
  <si>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</si>
  <si>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</si>
  <si>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</si>
  <si>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</si>
  <si>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</si>
  <si>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</si>
  <si>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</si>
  <si>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</si>
  <si>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</si>
  <si>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</si>
  <si>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</si>
  <si>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</si>
  <si>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</si>
  <si>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</si>
  <si>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</si>
  <si>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</si>
  <si>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</si>
  <si>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</si>
  <si>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</si>
  <si>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</si>
  <si>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</si>
  <si>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</si>
  <si>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</si>
  <si>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</si>
  <si>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</si>
  <si>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</si>
  <si>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</si>
  <si>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</si>
  <si>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</si>
  <si>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</si>
  <si>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</si>
  <si>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</si>
  <si>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</si>
  <si>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</si>
  <si>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</si>
  <si>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</si>
  <si>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</si>
  <si>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</si>
  <si>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</si>
  <si>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</si>
  <si>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</si>
  <si>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</si>
  <si>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</si>
  <si>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</si>
  <si>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</si>
  <si>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</si>
  <si>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</si>
  <si>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</si>
  <si>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</si>
  <si>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</si>
  <si>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</si>
  <si>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</si>
  <si>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</si>
  <si>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</si>
  <si>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</si>
  <si>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</si>
  <si>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</si>
  <si>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</si>
  <si>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</si>
  <si>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</si>
  <si>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</si>
  <si>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</si>
  <si>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</si>
  <si>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</si>
  <si>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</si>
  <si>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</si>
  <si>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</si>
  <si>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</si>
  <si>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</si>
  <si>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</si>
  <si>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</si>
  <si>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</si>
  <si>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</si>
  <si>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</si>
  <si>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</si>
  <si>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</si>
  <si>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</si>
  <si>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</si>
  <si>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</si>
  <si>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</si>
  <si>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</si>
  <si>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</si>
  <si>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</si>
  <si>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</si>
  <si>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</si>
  <si>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</si>
  <si>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</si>
  <si>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</si>
  <si>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</si>
  <si>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</si>
  <si>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</si>
  <si>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</si>
  <si>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</si>
  <si>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</si>
  <si>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</si>
  <si>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</si>
  <si>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</si>
  <si>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</si>
  <si>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</si>
  <si>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</si>
  <si>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</si>
  <si>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</si>
  <si>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</si>
  <si>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</si>
  <si>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</si>
  <si>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</si>
  <si>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</si>
  <si>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</si>
  <si>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</si>
  <si>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</si>
  <si>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</si>
  <si>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</si>
  <si>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</si>
  <si>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</si>
  <si>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</si>
  <si>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</si>
  <si>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</si>
  <si>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</si>
  <si>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</si>
  <si>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</si>
  <si>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</si>
  <si>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</si>
  <si>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</si>
  <si>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</si>
  <si>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</si>
  <si>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</si>
  <si>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</si>
  <si>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</si>
  <si>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</si>
  <si>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</si>
  <si>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</si>
  <si>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</si>
  <si>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</si>
  <si>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</si>
  <si>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</si>
  <si>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</si>
  <si>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</si>
  <si>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</si>
  <si>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</si>
  <si>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</si>
  <si>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</si>
  <si>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</si>
  <si>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</si>
  <si>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</si>
  <si>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</si>
  <si>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</si>
  <si>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</si>
  <si>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</si>
  <si>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</si>
  <si>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</si>
  <si>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</si>
  <si>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</si>
  <si>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</si>
  <si>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</si>
  <si>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</si>
  <si>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</si>
  <si>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</si>
  <si>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</si>
  <si>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</si>
  <si>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</si>
  <si>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</si>
  <si>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</si>
  <si>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</si>
  <si>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</si>
  <si>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</si>
  <si>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</si>
  <si>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</si>
  <si>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</si>
  <si>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</si>
  <si>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</si>
  <si>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</si>
  <si>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</si>
  <si>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</si>
  <si>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</si>
  <si>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</si>
  <si>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</si>
  <si>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</si>
  <si>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</si>
  <si>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</si>
  <si>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</si>
  <si>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</si>
  <si>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</si>
  <si>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</si>
  <si>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</si>
  <si>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</si>
  <si>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</si>
  <si>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</si>
  <si>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</si>
  <si>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</si>
  <si>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</si>
  <si>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</si>
  <si>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</si>
  <si>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</si>
  <si>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</si>
  <si>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</si>
  <si>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</si>
  <si>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</si>
  <si>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</si>
  <si>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</si>
  <si>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</si>
  <si>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</si>
  <si>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</si>
  <si>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</si>
  <si>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</si>
  <si>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</si>
  <si>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</si>
  <si>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</si>
  <si>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</si>
  <si>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</si>
  <si>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</si>
  <si>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</si>
  <si>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</si>
  <si>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</si>
  <si>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</si>
  <si>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</si>
  <si>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</si>
  <si>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</si>
  <si>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</si>
  <si>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</si>
  <si>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</si>
  <si>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</si>
  <si>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</si>
  <si>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</si>
  <si>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</si>
  <si>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</si>
  <si>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</si>
  <si>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</si>
  <si>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</si>
  <si>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</si>
  <si>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</si>
  <si>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</si>
  <si>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</si>
  <si>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</si>
  <si>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</si>
  <si>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</si>
  <si>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</si>
  <si>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</si>
  <si>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</si>
  <si>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</si>
  <si>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</si>
  <si>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</si>
  <si>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</si>
  <si>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</si>
  <si>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</si>
  <si>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</si>
  <si>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</si>
  <si>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</si>
  <si>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</si>
  <si>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</si>
  <si>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</si>
  <si>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</si>
  <si>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</si>
  <si>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</si>
  <si>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</si>
  <si>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</si>
  <si>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</si>
  <si>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</si>
  <si>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</si>
  <si>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</si>
  <si>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</si>
  <si>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</si>
  <si>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</si>
  <si>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</si>
  <si>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</si>
  <si>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</si>
  <si>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</si>
  <si>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</si>
  <si>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</si>
  <si>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</si>
  <si>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</si>
  <si>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</si>
  <si>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</si>
  <si>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</si>
  <si>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</si>
  <si>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</si>
  <si>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</si>
  <si>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</si>
  <si>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</si>
  <si>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</si>
  <si>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</si>
  <si>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</si>
  <si>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</si>
  <si>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</si>
  <si>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</si>
  <si>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</si>
  <si>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</si>
  <si>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</si>
  <si>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</si>
  <si>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</si>
  <si>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</si>
  <si>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</si>
  <si>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</si>
  <si>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</si>
  <si>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</si>
  <si>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</si>
  <si>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</si>
  <si>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</si>
  <si>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</si>
  <si>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</si>
  <si>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</si>
  <si>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</si>
  <si>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</si>
  <si>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</si>
  <si>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</si>
  <si>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</si>
  <si>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</si>
  <si>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</si>
  <si>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</si>
  <si>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</si>
  <si>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</si>
  <si>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</si>
  <si>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</si>
  <si>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</si>
  <si>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</si>
  <si>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</si>
  <si>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</si>
  <si>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</si>
  <si>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</si>
  <si>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</si>
  <si>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</si>
  <si>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</si>
  <si>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</si>
  <si>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</si>
  <si>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</si>
  <si>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</si>
  <si>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</si>
  <si>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</si>
  <si>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</si>
  <si>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</si>
  <si>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</si>
  <si>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</si>
  <si>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</si>
  <si>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</si>
  <si>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</si>
  <si>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</si>
  <si>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</si>
  <si>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</si>
  <si>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</si>
  <si>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</si>
  <si>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</si>
  <si>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</si>
  <si>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</si>
  <si>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</si>
  <si>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</si>
  <si>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</si>
  <si>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</si>
  <si>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</si>
  <si>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</si>
  <si>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</si>
  <si>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</si>
  <si>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</si>
  <si>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</si>
  <si>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</si>
  <si>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</si>
  <si>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</si>
  <si>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</si>
  <si>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</si>
  <si>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</si>
  <si>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</si>
  <si>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</si>
  <si>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</si>
  <si>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</si>
  <si>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</si>
  <si>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</si>
  <si>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</si>
  <si>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</si>
  <si>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</si>
  <si>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</si>
  <si>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</si>
  <si>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</si>
  <si>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</si>
  <si>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</si>
  <si>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</si>
  <si>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</si>
  <si>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</si>
  <si>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</si>
  <si>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</si>
  <si>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</si>
  <si>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</si>
  <si>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</si>
  <si>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</si>
  <si>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</si>
  <si>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</si>
  <si>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</si>
  <si>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</si>
  <si>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</si>
  <si>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</si>
  <si>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</si>
  <si>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</si>
  <si>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</si>
  <si>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</si>
  <si>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</si>
  <si>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</si>
  <si>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</si>
  <si>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</si>
  <si>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</si>
  <si>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</si>
  <si>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</si>
  <si>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</si>
  <si>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</si>
  <si>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</si>
  <si>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</si>
  <si>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</si>
  <si>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</si>
  <si>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</si>
  <si>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</si>
  <si>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</si>
  <si>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</si>
  <si>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</si>
  <si>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</si>
  <si>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</si>
  <si>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</si>
  <si>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</si>
  <si>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</si>
  <si>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</si>
  <si>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</si>
  <si>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</si>
  <si>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</si>
  <si>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</si>
  <si>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</si>
  <si>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</si>
  <si>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</si>
  <si>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</si>
  <si>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</si>
  <si>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</si>
  <si>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</si>
  <si>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</si>
  <si>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</si>
  <si>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</si>
  <si>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</si>
  <si>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</si>
  <si>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</si>
  <si>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</si>
  <si>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</si>
  <si>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</si>
  <si>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</si>
  <si>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</si>
  <si>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</si>
  <si>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</si>
  <si>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</si>
  <si>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</si>
  <si>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</si>
  <si>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</si>
  <si>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</si>
  <si>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</si>
  <si>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</si>
  <si>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</si>
  <si>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</si>
  <si>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</si>
  <si>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</si>
  <si>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</si>
  <si>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</si>
  <si>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</si>
  <si>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</si>
  <si>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</si>
  <si>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</si>
  <si>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</si>
  <si>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</si>
  <si>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</si>
  <si>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</si>
  <si>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</si>
  <si>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</si>
  <si>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</si>
  <si>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</si>
  <si>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</si>
  <si>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</si>
  <si>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</si>
  <si>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</si>
  <si>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</si>
  <si>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</si>
  <si>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</si>
  <si>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</si>
  <si>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</si>
  <si>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</si>
  <si>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</si>
  <si>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</si>
  <si>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</si>
  <si>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</si>
  <si>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</si>
  <si>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</si>
  <si>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</si>
  <si>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</si>
  <si>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</si>
  <si>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</si>
  <si>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</si>
  <si>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</si>
  <si>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</si>
  <si>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</si>
  <si>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</si>
  <si>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</si>
  <si>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</si>
  <si>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</si>
  <si>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</si>
  <si>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</si>
  <si>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</si>
  <si>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</si>
  <si>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</si>
  <si>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</si>
  <si>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</si>
  <si>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</si>
  <si>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</si>
  <si>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</si>
  <si>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</si>
  <si>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</si>
  <si>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</si>
  <si>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</si>
  <si>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</si>
  <si>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</si>
  <si>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</si>
  <si>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</si>
  <si>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</si>
  <si>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</si>
  <si>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</si>
  <si>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</si>
  <si>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</si>
  <si>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</si>
  <si>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</si>
  <si>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</si>
  <si>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</si>
  <si>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</si>
  <si>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</si>
  <si>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</si>
  <si>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</si>
  <si>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</si>
  <si>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</si>
  <si>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</si>
  <si>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</si>
  <si>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</si>
  <si>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</si>
  <si>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</si>
  <si>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</si>
  <si>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</si>
  <si>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</si>
  <si>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</si>
  <si>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</si>
  <si>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</si>
  <si>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</si>
  <si>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</si>
  <si>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</si>
  <si>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</si>
  <si>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</si>
  <si>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</si>
  <si>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</si>
  <si>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</si>
  <si>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</si>
  <si>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</si>
  <si>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</si>
  <si>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</si>
  <si>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</si>
  <si>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</si>
  <si>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</si>
  <si>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</si>
  <si>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</si>
  <si>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</si>
  <si>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</si>
  <si>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</si>
  <si>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</si>
  <si>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</si>
  <si>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</si>
  <si>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</si>
  <si>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</si>
  <si>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</si>
  <si>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</si>
  <si>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</si>
  <si>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</si>
  <si>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</si>
  <si>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</si>
  <si>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</si>
  <si>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</si>
  <si>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</si>
  <si>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</si>
  <si>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</si>
  <si>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</si>
  <si>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</si>
  <si>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</si>
  <si>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</si>
  <si>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</si>
  <si>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</si>
  <si>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</si>
  <si>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</si>
  <si>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</si>
  <si>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</si>
  <si>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</si>
  <si>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</si>
  <si>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</si>
  <si>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</si>
  <si>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</si>
  <si>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</si>
  <si>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</si>
  <si>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</si>
  <si>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</si>
  <si>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</si>
  <si>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</si>
  <si>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</si>
  <si>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</si>
  <si>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</si>
  <si>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</si>
  <si>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</si>
  <si>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</si>
  <si>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</si>
  <si>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</si>
  <si>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</si>
  <si>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</si>
  <si>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</si>
  <si>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</si>
  <si>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</si>
  <si>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</si>
  <si>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</si>
  <si>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</si>
  <si>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</si>
  <si>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</si>
  <si>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</si>
  <si>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</si>
  <si>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</si>
  <si>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</si>
  <si>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</si>
  <si>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</si>
  <si>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</si>
  <si>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</si>
  <si>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</si>
  <si>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</si>
  <si>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</si>
  <si>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</si>
  <si>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</si>
  <si>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</si>
  <si>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</si>
  <si>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</si>
  <si>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</si>
  <si>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</si>
  <si>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</si>
  <si>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</si>
  <si>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</si>
  <si>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</si>
  <si>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</si>
  <si>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</si>
  <si>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</si>
  <si>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</si>
  <si>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</si>
  <si>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</si>
  <si>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</si>
  <si>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</si>
  <si>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</si>
  <si>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</si>
  <si>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</si>
  <si>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</si>
  <si>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</si>
  <si>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</si>
  <si>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</si>
  <si>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</si>
  <si>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</si>
  <si>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</si>
  <si>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</si>
  <si>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</si>
  <si>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</si>
  <si>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</si>
  <si>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</si>
  <si>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</si>
  <si>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</si>
  <si>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</si>
  <si>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</si>
  <si>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</si>
  <si>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</si>
  <si>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</si>
  <si>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</si>
  <si>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</si>
  <si>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</si>
  <si>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</si>
  <si>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</si>
  <si>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</si>
  <si>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</si>
  <si>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</si>
  <si>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</si>
  <si>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</si>
  <si>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</si>
  <si>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</si>
  <si>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</si>
  <si>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</si>
  <si>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</si>
  <si>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</si>
  <si>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</si>
  <si>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</si>
  <si>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</si>
  <si>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</si>
  <si>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</si>
  <si>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</si>
  <si>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</si>
  <si>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</si>
  <si>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</si>
  <si>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</si>
  <si>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</si>
  <si>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</si>
  <si>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</si>
  <si>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</si>
  <si>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</si>
  <si>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</si>
  <si>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</si>
  <si>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</si>
  <si>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</si>
  <si>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</si>
  <si>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</si>
  <si>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</si>
  <si>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</si>
  <si>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</si>
  <si>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</si>
  <si>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</si>
  <si>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</si>
  <si>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</si>
  <si>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</si>
  <si>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</si>
  <si>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</si>
  <si>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</si>
  <si>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</si>
  <si>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</si>
  <si>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</si>
  <si>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</si>
  <si>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</si>
  <si>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</si>
  <si>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</si>
  <si>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</si>
  <si>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</si>
  <si>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</si>
  <si>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</si>
  <si>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</si>
  <si>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</si>
  <si>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</si>
  <si>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</si>
  <si>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</si>
  <si>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</si>
  <si>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</si>
  <si>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</si>
  <si>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</si>
  <si>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</si>
  <si>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</si>
  <si>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</si>
  <si>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</si>
  <si>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</si>
  <si>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</si>
  <si>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</si>
  <si>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</si>
  <si>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</si>
  <si>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</si>
  <si>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</si>
  <si>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</si>
  <si>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</si>
  <si>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</si>
  <si>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</si>
  <si>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</si>
  <si>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</si>
  <si>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</si>
  <si>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</si>
  <si>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</si>
  <si>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</si>
  <si>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</si>
  <si>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</si>
  <si>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</si>
  <si>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</si>
  <si>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</si>
  <si>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</si>
  <si>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</si>
  <si>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</si>
  <si>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</si>
  <si>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</si>
  <si>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</si>
  <si>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</si>
  <si>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</si>
  <si>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</si>
  <si>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</si>
  <si>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</si>
  <si>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</si>
  <si>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</si>
  <si>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</si>
  <si>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</si>
  <si>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</si>
  <si>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</si>
  <si>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</si>
  <si>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</si>
  <si>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</si>
  <si>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</si>
  <si>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</si>
  <si>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</si>
  <si>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</si>
  <si>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</si>
  <si>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</si>
  <si>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</si>
  <si>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</si>
  <si>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</si>
  <si>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</si>
  <si>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</si>
  <si>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</si>
  <si>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</si>
  <si>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</si>
  <si>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</si>
  <si>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</si>
  <si>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</si>
  <si>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</si>
  <si>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</si>
  <si>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</si>
  <si>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</si>
  <si>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</si>
  <si>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</si>
  <si>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</si>
  <si>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</si>
  <si>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</si>
  <si>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</si>
  <si>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</si>
  <si>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</si>
  <si>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</si>
  <si>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</si>
  <si>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</si>
  <si>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</si>
  <si>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</si>
  <si>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</si>
  <si>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</si>
  <si>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</si>
  <si>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</si>
  <si>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</si>
  <si>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</si>
  <si>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</si>
  <si>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</si>
  <si>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</si>
  <si>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</si>
  <si>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</si>
  <si>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</si>
  <si>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</si>
  <si>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</si>
  <si>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</si>
  <si>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</si>
  <si>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</si>
  <si>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</si>
  <si>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</si>
  <si>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</si>
  <si>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</si>
  <si>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</si>
  <si>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</si>
  <si>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</si>
  <si>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</si>
  <si>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</si>
  <si>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</si>
  <si>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</si>
  <si>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</si>
  <si>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</si>
  <si>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</si>
  <si>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</si>
  <si>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</si>
  <si>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</si>
  <si>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</si>
  <si>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</si>
  <si>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</si>
  <si>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</si>
  <si>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</si>
  <si>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</si>
  <si>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</si>
  <si>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</si>
  <si>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</si>
  <si>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</si>
  <si>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</si>
  <si>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</si>
  <si>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</si>
  <si>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</si>
  <si>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</si>
  <si>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</si>
  <si>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</si>
  <si>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</si>
  <si>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</si>
  <si>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</si>
  <si>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</si>
  <si>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</si>
  <si>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</si>
  <si>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</si>
  <si>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</si>
  <si>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</si>
  <si>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</si>
  <si>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</si>
  <si>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</si>
  <si>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</si>
  <si>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</si>
  <si>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</si>
  <si>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</si>
  <si>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</si>
  <si>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</si>
  <si>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</si>
  <si>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</si>
  <si>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</si>
  <si>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</si>
  <si>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</si>
  <si>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</si>
  <si>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</si>
  <si>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</si>
  <si>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</si>
  <si>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</si>
  <si>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</si>
  <si>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</si>
  <si>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</si>
  <si>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</si>
  <si>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</si>
  <si>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</si>
  <si>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</si>
  <si>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</si>
  <si>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</si>
  <si>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</si>
  <si>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</si>
  <si>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</si>
  <si>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</si>
  <si>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</si>
  <si>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</si>
  <si>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</si>
  <si>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</si>
  <si>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</si>
  <si>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</si>
  <si>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</si>
  <si>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</si>
  <si>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</si>
  <si>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</si>
  <si>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</si>
  <si>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</si>
  <si>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</si>
  <si>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</si>
  <si>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</si>
  <si>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</si>
  <si>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</si>
  <si>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</si>
  <si>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</si>
  <si>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</si>
  <si>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</si>
  <si>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</si>
  <si>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</si>
  <si>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</si>
  <si>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</si>
  <si>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</si>
  <si>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</si>
  <si>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</si>
  <si>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</si>
  <si>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</si>
  <si>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</si>
  <si>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</si>
  <si>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</si>
  <si>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</si>
  <si>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</si>
  <si>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</si>
  <si>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</si>
  <si>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</si>
  <si>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</si>
  <si>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</si>
  <si>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</si>
  <si>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</si>
  <si>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</si>
  <si>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</si>
  <si>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</si>
  <si>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</si>
  <si>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</si>
  <si>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</si>
  <si>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</si>
  <si>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</si>
  <si>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</si>
  <si>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</si>
  <si>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</si>
  <si>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</si>
  <si>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</si>
  <si>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</si>
  <si>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</si>
  <si>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</si>
  <si>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</si>
  <si>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</si>
  <si>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</si>
  <si>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</si>
  <si>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</si>
  <si>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</si>
  <si>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</si>
  <si>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</si>
  <si>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</si>
  <si>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</si>
  <si>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</si>
  <si>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</si>
  <si>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</si>
  <si>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</si>
  <si>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</si>
  <si>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</si>
  <si>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</si>
  <si>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</si>
  <si>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</si>
  <si>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</si>
  <si>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</si>
  <si>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</si>
  <si>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</si>
  <si>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</si>
  <si>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</si>
  <si>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</si>
  <si>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</si>
  <si>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</si>
  <si>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</si>
  <si>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</si>
  <si>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</si>
  <si>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</si>
  <si>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</si>
  <si>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</si>
  <si>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</si>
  <si>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</si>
  <si>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</si>
  <si>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</si>
  <si>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</si>
  <si>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</si>
  <si>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</si>
  <si>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</si>
  <si>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</si>
  <si>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</si>
  <si>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</si>
  <si>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</si>
  <si>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</si>
  <si>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</si>
  <si>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</si>
  <si>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</si>
  <si>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</si>
  <si>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</si>
  <si>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</si>
  <si>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</si>
  <si>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</si>
  <si>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</si>
  <si>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</si>
  <si>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</si>
  <si>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</si>
  <si>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</si>
  <si>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</si>
  <si>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</si>
  <si>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</si>
  <si>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</si>
  <si>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</si>
  <si>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</si>
  <si>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</si>
  <si>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</si>
  <si>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</si>
  <si>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</si>
  <si>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</si>
  <si>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</si>
  <si>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</si>
  <si>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</si>
  <si>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</si>
  <si>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</si>
  <si>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</si>
  <si>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</si>
  <si>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</si>
  <si>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</si>
  <si>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</si>
  <si>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</si>
  <si>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</si>
  <si>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</si>
  <si>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</si>
  <si>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</si>
  <si>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</si>
  <si>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</si>
  <si>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</si>
  <si>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</si>
  <si>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</si>
  <si>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</si>
  <si>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</si>
  <si>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</si>
  <si>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</si>
  <si>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</si>
  <si>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</si>
  <si>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</si>
  <si>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</si>
  <si>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</si>
  <si>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</si>
  <si>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</si>
  <si>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</si>
  <si>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</si>
  <si>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</si>
  <si>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</si>
  <si>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</si>
  <si>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</si>
  <si>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</si>
  <si>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</si>
  <si>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</si>
  <si>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</si>
  <si>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</si>
  <si>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</si>
  <si>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</si>
  <si>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</si>
  <si>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</si>
  <si>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</si>
  <si>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</si>
  <si>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</si>
  <si>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</si>
  <si>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</si>
  <si>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</si>
  <si>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</si>
  <si>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</si>
  <si>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</si>
  <si>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</si>
  <si>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</si>
  <si>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</si>
  <si>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</si>
  <si>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</si>
  <si>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</si>
  <si>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</si>
  <si>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</si>
  <si>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</si>
  <si>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</si>
  <si>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</si>
  <si>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</si>
  <si>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</si>
  <si>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</si>
  <si>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</si>
  <si>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</si>
  <si>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</si>
  <si>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</si>
  <si>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</si>
  <si>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</si>
  <si>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</si>
  <si>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</si>
  <si>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</si>
  <si>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</si>
  <si>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</si>
  <si>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</si>
  <si>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</si>
  <si>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</si>
  <si>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</si>
  <si>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</si>
  <si>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</si>
  <si>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</si>
  <si>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</si>
  <si>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</si>
  <si>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</si>
  <si>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</si>
  <si>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</si>
  <si>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</si>
  <si>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</si>
  <si>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</si>
  <si>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</si>
  <si>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</si>
  <si>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</si>
  <si>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</si>
  <si>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</si>
  <si>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</si>
  <si>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</si>
  <si>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</si>
  <si>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</si>
  <si>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</si>
  <si>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</si>
  <si>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</si>
  <si>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</si>
  <si>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</si>
  <si>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</si>
  <si>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</si>
  <si>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</si>
  <si>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</si>
  <si>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</si>
  <si>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</si>
  <si>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</si>
  <si>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</si>
  <si>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</si>
  <si>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</si>
  <si>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</si>
  <si>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</si>
  <si>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</si>
  <si>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</si>
  <si>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</si>
  <si>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</si>
  <si>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</si>
  <si>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</si>
  <si>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</si>
  <si>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</si>
  <si>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</si>
  <si>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</si>
  <si>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</si>
  <si>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</si>
  <si>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</si>
  <si>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</si>
  <si>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</si>
  <si>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</si>
  <si>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</si>
  <si>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</si>
  <si>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</si>
  <si>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</si>
  <si>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</si>
  <si>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</si>
  <si>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</si>
  <si>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</si>
  <si>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</si>
  <si>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</si>
  <si>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</si>
  <si>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</si>
  <si>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</si>
  <si>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</si>
  <si>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</si>
  <si>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</si>
  <si>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</si>
  <si>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</si>
  <si>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</si>
  <si>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</si>
  <si>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</si>
  <si>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</si>
  <si>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</si>
  <si>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</si>
  <si>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</si>
  <si>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</si>
  <si>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</si>
  <si>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</si>
  <si>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</si>
  <si>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</si>
  <si>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</si>
  <si>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</si>
  <si>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</si>
  <si>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</si>
  <si>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</si>
  <si>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</si>
  <si>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</si>
  <si>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</si>
  <si>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</si>
  <si>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</si>
  <si>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</si>
  <si>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</si>
  <si>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</si>
  <si>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</si>
  <si>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</si>
  <si>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</si>
  <si>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</si>
  <si>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</si>
  <si>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</si>
  <si>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</si>
  <si>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</si>
  <si>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</si>
  <si>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</si>
  <si>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</si>
  <si>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</si>
  <si>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</si>
  <si>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</si>
  <si>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</si>
  <si>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</si>
  <si>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</si>
  <si>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</si>
  <si>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</si>
  <si>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</si>
  <si>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</si>
  <si>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</si>
  <si>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</si>
  <si>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</si>
  <si>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</si>
  <si>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</si>
  <si>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</si>
  <si>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</si>
  <si>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</si>
  <si>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</si>
  <si>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</si>
  <si>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</si>
  <si>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</si>
  <si>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</si>
  <si>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</si>
  <si>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</si>
  <si>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</si>
  <si>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</si>
  <si>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</si>
  <si>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</si>
  <si>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</si>
  <si>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</si>
  <si>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</si>
  <si>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</si>
  <si>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</si>
  <si>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</si>
  <si>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</si>
  <si>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</si>
  <si>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</si>
  <si>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</si>
  <si>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</si>
  <si>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</si>
  <si>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</si>
  <si>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</si>
  <si>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</si>
  <si>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</si>
  <si>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</si>
  <si>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</si>
  <si>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</si>
  <si>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</si>
  <si>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</si>
  <si>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</si>
  <si>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</si>
  <si>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</si>
  <si>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</si>
  <si>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</si>
  <si>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</si>
  <si>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</si>
  <si>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</si>
  <si>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</si>
  <si>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</si>
  <si>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</si>
  <si>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</si>
  <si>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</si>
  <si>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</si>
  <si>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</si>
  <si>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</si>
  <si>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</si>
  <si>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</si>
  <si>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</si>
  <si>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</si>
  <si>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</si>
  <si>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</si>
  <si>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</si>
  <si>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</si>
  <si>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</si>
  <si>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</si>
  <si>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</si>
  <si>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</si>
  <si>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</si>
  <si>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</si>
  <si>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</si>
  <si>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</si>
  <si>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</si>
  <si>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</si>
  <si>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</si>
  <si>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</si>
  <si>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</si>
  <si>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</si>
  <si>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</si>
  <si>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</si>
  <si>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</si>
  <si>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</si>
  <si>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</si>
  <si>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</si>
  <si>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</si>
  <si>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</si>
  <si>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</si>
  <si>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</si>
  <si>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</si>
  <si>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</si>
  <si>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</si>
  <si>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</si>
  <si>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</si>
  <si>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</si>
  <si>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</si>
  <si>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</si>
  <si>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</si>
  <si>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</si>
  <si>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</si>
  <si>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</si>
  <si>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</si>
  <si>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</si>
  <si>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</si>
  <si>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</si>
  <si>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</si>
  <si>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</si>
  <si>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</si>
  <si>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</si>
  <si>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</si>
  <si>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</si>
  <si>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</si>
  <si>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</si>
  <si>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</si>
  <si>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</si>
  <si>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</si>
  <si>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</si>
  <si>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</si>
  <si>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</si>
  <si>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</si>
  <si>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</si>
  <si>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</si>
  <si>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</si>
  <si>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</si>
  <si>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</si>
  <si>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</si>
  <si>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</si>
  <si>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</si>
  <si>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</si>
  <si>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</si>
  <si>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</si>
  <si>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</si>
  <si>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</si>
  <si>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</si>
  <si>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</si>
  <si>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</si>
  <si>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</si>
  <si>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</si>
  <si>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</si>
  <si>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</si>
  <si>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</si>
  <si>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</si>
  <si>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</si>
  <si>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</si>
  <si>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</si>
  <si>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</si>
  <si>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</si>
  <si>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</si>
  <si>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</si>
  <si>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</si>
  <si>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</si>
  <si>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</si>
  <si>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</si>
  <si>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</si>
  <si>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</si>
  <si>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</si>
  <si>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</si>
  <si>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</si>
  <si>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</si>
  <si>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</si>
  <si>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</si>
  <si>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</si>
  <si>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</si>
  <si>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</si>
  <si>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</si>
  <si>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</si>
  <si>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</si>
  <si>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</si>
  <si>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</si>
  <si>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</si>
  <si>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</si>
  <si>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</si>
  <si>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</si>
  <si>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</si>
  <si>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</si>
  <si>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</si>
  <si>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</si>
  <si>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</si>
  <si>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</si>
  <si>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</si>
  <si>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</si>
  <si>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</si>
  <si>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</si>
  <si>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</si>
  <si>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</si>
  <si>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</si>
  <si>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</si>
  <si>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</si>
  <si>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</si>
  <si>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</si>
  <si>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</si>
  <si>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</si>
  <si>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</si>
  <si>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</si>
  <si>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</si>
  <si>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</si>
  <si>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</si>
  <si>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</si>
  <si>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</si>
  <si>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</si>
  <si>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</si>
  <si>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</si>
  <si>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</si>
  <si>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</si>
  <si>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</si>
  <si>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</si>
  <si>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</si>
  <si>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</si>
  <si>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</si>
  <si>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</si>
  <si>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</si>
  <si>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</si>
  <si>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</si>
  <si>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</si>
  <si>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</si>
  <si>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</si>
  <si>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</si>
  <si>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</si>
  <si>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</si>
  <si>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</si>
  <si>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</si>
  <si>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</si>
  <si>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</si>
  <si>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</si>
  <si>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</si>
  <si>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</si>
  <si>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</si>
  <si>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</si>
  <si>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</si>
  <si>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</si>
  <si>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</si>
  <si>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</si>
  <si>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</si>
  <si>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</si>
  <si>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</si>
  <si>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</si>
  <si>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</si>
  <si>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</si>
  <si>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</si>
  <si>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</si>
  <si>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</si>
  <si>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</si>
  <si>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</si>
  <si>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</si>
  <si>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</si>
  <si>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</si>
  <si>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</si>
  <si>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</si>
  <si>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</si>
  <si>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</si>
  <si>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</si>
  <si>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</si>
  <si>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</si>
  <si>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</si>
  <si>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</si>
  <si>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</si>
  <si>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</si>
  <si>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</si>
  <si>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</si>
  <si>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</si>
  <si>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</si>
  <si>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</si>
  <si>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</si>
  <si>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</si>
  <si>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</si>
  <si>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</si>
  <si>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</si>
  <si>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</si>
  <si>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</si>
  <si>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</si>
  <si>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</si>
  <si>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</si>
  <si>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</si>
  <si>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</si>
  <si>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</si>
  <si>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</si>
  <si>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</si>
  <si>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</si>
  <si>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</si>
  <si>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</si>
  <si>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</si>
  <si>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</si>
  <si>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</si>
  <si>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</si>
  <si>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</si>
  <si>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</si>
  <si>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</si>
  <si>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</si>
  <si>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</si>
  <si>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</si>
  <si>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</si>
  <si>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</si>
  <si>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</si>
  <si>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</si>
  <si>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</si>
  <si>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</si>
  <si>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</si>
  <si>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</si>
  <si>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</si>
  <si>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</si>
  <si>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</si>
  <si>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</si>
  <si>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</si>
  <si>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</si>
  <si>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</si>
  <si>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</si>
  <si>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</si>
  <si>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</si>
  <si>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</si>
  <si>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</si>
  <si>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</si>
  <si>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</si>
  <si>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</si>
  <si>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</si>
  <si>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</si>
  <si>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</si>
  <si>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</si>
  <si>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</si>
  <si>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</si>
  <si>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</si>
  <si>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</si>
  <si>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</si>
  <si>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</si>
  <si>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</si>
  <si>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</si>
  <si>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</si>
  <si>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</si>
  <si>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</si>
  <si>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</si>
  <si>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</si>
  <si>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</si>
  <si>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</si>
  <si>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</si>
  <si>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</si>
  <si>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</si>
  <si>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</si>
  <si>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</si>
  <si>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</si>
  <si>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</si>
  <si>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</si>
  <si>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</si>
  <si>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</si>
  <si>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</si>
  <si>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</si>
  <si>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</si>
  <si>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</si>
  <si>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</si>
  <si>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</si>
  <si>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</si>
  <si>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</si>
  <si>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</si>
  <si>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</si>
  <si>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</si>
  <si>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</si>
  <si>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</si>
  <si>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</si>
  <si>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</si>
  <si>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</si>
  <si>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</si>
  <si>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</si>
  <si>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</si>
  <si>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</si>
  <si>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</si>
  <si>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</si>
  <si>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</si>
  <si>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</si>
  <si>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</si>
  <si>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</si>
  <si>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</si>
  <si>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</si>
  <si>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</si>
  <si>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</si>
  <si>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</si>
  <si>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</si>
  <si>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</si>
  <si>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</si>
  <si>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</si>
  <si>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</si>
  <si>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</si>
  <si>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</si>
  <si>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</si>
  <si>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</si>
  <si>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</si>
  <si>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</si>
  <si>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</si>
  <si>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</si>
  <si>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</si>
  <si>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</si>
  <si>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</si>
  <si>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</si>
  <si>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</si>
  <si>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</si>
  <si>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</si>
  <si>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</si>
  <si>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</si>
  <si>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</si>
  <si>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</si>
  <si>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</si>
  <si>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</si>
  <si>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</si>
  <si>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</si>
  <si>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</si>
  <si>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</si>
  <si>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</si>
  <si>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</si>
  <si>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</si>
  <si>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</si>
  <si>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</si>
  <si>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</si>
  <si>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</si>
  <si>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</si>
  <si>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</si>
  <si>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</si>
  <si>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</si>
  <si>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</si>
  <si>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</si>
  <si>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</si>
  <si>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</si>
  <si>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</si>
  <si>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</si>
  <si>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</si>
  <si>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</si>
  <si>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</si>
  <si>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</si>
  <si>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</si>
  <si>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</si>
  <si>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</si>
  <si>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</si>
  <si>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</si>
  <si>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</si>
  <si>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</si>
  <si>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</si>
  <si>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</si>
  <si>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</si>
  <si>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</si>
  <si>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</si>
  <si>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</si>
  <si>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</si>
  <si>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</si>
  <si>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</si>
  <si>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</si>
  <si>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</si>
  <si>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</si>
  <si>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</si>
  <si>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</si>
  <si>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</si>
  <si>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</si>
  <si>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</si>
  <si>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</si>
  <si>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</si>
  <si>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</si>
  <si>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</si>
  <si>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</si>
  <si>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</si>
  <si>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</si>
  <si>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</si>
  <si>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</si>
  <si>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</si>
  <si>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</si>
  <si>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</si>
  <si>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</si>
  <si>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</si>
  <si>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</si>
  <si>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</si>
  <si>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</si>
  <si>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</si>
  <si>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</si>
  <si>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</si>
  <si>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</si>
  <si>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</si>
  <si>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</si>
  <si>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</si>
  <si>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</si>
  <si>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</si>
  <si>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</si>
  <si>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</si>
  <si>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</si>
  <si>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</si>
  <si>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</si>
  <si>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</si>
  <si>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</si>
  <si>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</si>
  <si>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</si>
  <si>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</si>
  <si>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</si>
  <si>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</si>
  <si>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</si>
  <si>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</si>
  <si>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</si>
  <si>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</si>
  <si>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</si>
  <si>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</si>
  <si>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</si>
  <si>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</si>
  <si>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</si>
  <si>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</si>
  <si>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</si>
  <si>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</si>
  <si>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</si>
  <si>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</si>
  <si>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</si>
  <si>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</si>
  <si>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</si>
  <si>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</si>
  <si>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</si>
  <si>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</si>
  <si>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</si>
  <si>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</si>
  <si>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</si>
  <si>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</si>
  <si>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</si>
  <si>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</si>
  <si>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</si>
  <si>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</si>
  <si>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</si>
  <si>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</si>
  <si>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</si>
  <si>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</si>
  <si>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</si>
  <si>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</si>
  <si>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</si>
  <si>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</si>
  <si>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</si>
  <si>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</si>
  <si>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</si>
  <si>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</si>
  <si>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</si>
  <si>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</si>
  <si>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</si>
  <si>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</si>
  <si>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</si>
  <si>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</si>
  <si>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</si>
  <si>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</si>
  <si>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</si>
  <si>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</si>
  <si>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</si>
  <si>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</si>
  <si>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</si>
  <si>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</si>
  <si>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</si>
  <si>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</si>
  <si>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</si>
  <si>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</si>
  <si>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</si>
  <si>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</si>
  <si>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</si>
  <si>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</si>
  <si>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</si>
  <si>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</si>
  <si>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</si>
  <si>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</si>
  <si>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</si>
  <si>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</si>
  <si>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</si>
  <si>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</si>
  <si>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</si>
  <si>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</si>
  <si>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</si>
  <si>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</si>
  <si>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</si>
  <si>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</si>
  <si>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</si>
  <si>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</si>
  <si>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</si>
  <si>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</si>
  <si>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</si>
  <si>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</si>
  <si>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</si>
  <si>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</si>
  <si>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</si>
  <si>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</si>
  <si>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</si>
  <si>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</si>
  <si>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</si>
  <si>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</si>
  <si>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</si>
  <si>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</si>
  <si>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</si>
  <si>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</si>
  <si>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</si>
  <si>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</si>
  <si>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</si>
  <si>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</si>
  <si>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</si>
  <si>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</si>
  <si>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</si>
  <si>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</si>
  <si>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</si>
  <si>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</si>
  <si>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</si>
  <si>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</si>
  <si>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</si>
  <si>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</si>
  <si>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</si>
  <si>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</si>
  <si>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</si>
  <si>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</si>
  <si>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</si>
  <si>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</si>
  <si>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</si>
  <si>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</si>
  <si>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</si>
  <si>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</si>
  <si>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</si>
  <si>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</si>
  <si>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</si>
  <si>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</si>
  <si>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</si>
  <si>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</si>
  <si>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</si>
  <si>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</si>
  <si>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</si>
  <si>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</si>
  <si>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</si>
  <si>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</si>
  <si>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</si>
  <si>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</si>
  <si>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</si>
  <si>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</si>
  <si>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</si>
  <si>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</si>
  <si>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</si>
  <si>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</si>
  <si>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</si>
  <si>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</si>
  <si>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</si>
  <si>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</si>
  <si>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</si>
  <si>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</si>
  <si>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</si>
  <si>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</si>
  <si>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</si>
  <si>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</si>
  <si>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</si>
  <si>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</si>
  <si>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</si>
  <si>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</si>
  <si>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</si>
  <si>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</si>
  <si>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</si>
  <si>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</si>
  <si>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</si>
  <si>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</si>
  <si>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</si>
  <si>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</si>
  <si>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</si>
  <si>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</si>
  <si>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</si>
  <si>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</si>
  <si>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</si>
  <si>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</si>
  <si>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</si>
  <si>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</si>
  <si>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</si>
  <si>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</si>
  <si>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</si>
  <si>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</si>
  <si>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</si>
  <si>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</si>
  <si>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</si>
  <si>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</si>
  <si>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</si>
  <si>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</si>
  <si>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</si>
  <si>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</si>
  <si>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</si>
  <si>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</si>
  <si>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</si>
  <si>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</si>
  <si>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</si>
  <si>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</si>
  <si>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</si>
  <si>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</si>
  <si>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</si>
  <si>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</si>
  <si>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</si>
  <si>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</si>
  <si>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</si>
  <si>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</si>
  <si>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</si>
  <si>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</si>
  <si>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</si>
  <si>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</si>
  <si>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</si>
  <si>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</si>
  <si>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</si>
  <si>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</si>
  <si>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</si>
  <si>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</si>
  <si>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</si>
  <si>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</si>
  <si>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</si>
  <si>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</si>
  <si>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</si>
  <si>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</si>
  <si>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</si>
  <si>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</si>
  <si>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</si>
  <si>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</si>
  <si>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</si>
  <si>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</si>
  <si>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</si>
  <si>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</si>
  <si>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</si>
  <si>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</si>
  <si>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</si>
  <si>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</si>
  <si>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</si>
  <si>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</si>
  <si>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</si>
  <si>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</si>
  <si>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</si>
  <si>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</si>
  <si>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</si>
  <si>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</si>
  <si>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</si>
  <si>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</si>
  <si>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</si>
  <si>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</si>
  <si>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</si>
  <si>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</si>
  <si>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</si>
  <si>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</si>
  <si>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</si>
  <si>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</si>
  <si>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</si>
  <si>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</si>
  <si>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</si>
  <si>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</si>
  <si>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</si>
  <si>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</si>
  <si>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</si>
  <si>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</si>
  <si>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</si>
  <si>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</si>
  <si>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</si>
  <si>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</si>
  <si>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</si>
  <si>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</si>
  <si>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</si>
  <si>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</si>
  <si>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</si>
  <si>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</si>
  <si>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</si>
  <si>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</si>
  <si>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</si>
  <si>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</si>
  <si>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</si>
  <si>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</si>
  <si>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</si>
  <si>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</si>
  <si>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</si>
  <si>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</si>
  <si>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</si>
  <si>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</si>
  <si>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</si>
  <si>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</si>
  <si>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</si>
  <si>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</si>
  <si>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</si>
  <si>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</si>
  <si>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</si>
  <si>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</si>
  <si>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</si>
  <si>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</si>
  <si>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</si>
  <si>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</si>
  <si>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</si>
  <si>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</si>
  <si>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</si>
  <si>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</si>
  <si>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</si>
  <si>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</si>
  <si>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</si>
  <si>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</si>
  <si>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</si>
  <si>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</si>
  <si>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</si>
  <si>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</si>
  <si>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</si>
  <si>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</si>
  <si>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</si>
  <si>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</si>
  <si>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</si>
  <si>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</si>
  <si>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</si>
  <si>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</si>
  <si>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</si>
  <si>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</si>
  <si>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</si>
  <si>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</si>
  <si>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</si>
  <si>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</si>
  <si>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</si>
  <si>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</si>
  <si>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</si>
  <si>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</si>
  <si>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</si>
  <si>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</si>
  <si>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</si>
  <si>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</si>
  <si>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</si>
  <si>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</si>
  <si>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</si>
  <si>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</si>
  <si>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</si>
  <si>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</si>
  <si>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</si>
  <si>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</si>
  <si>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</si>
  <si>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</si>
  <si>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</si>
  <si>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</si>
  <si>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</si>
  <si>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</si>
  <si>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</si>
  <si>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</si>
  <si>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</si>
  <si>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</si>
  <si>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</si>
  <si>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</si>
  <si>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</si>
  <si>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</si>
  <si>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</si>
  <si>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</si>
  <si>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</si>
  <si>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</si>
  <si>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</si>
  <si>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</si>
  <si>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</si>
  <si>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</si>
  <si>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</si>
  <si>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</si>
  <si>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</si>
  <si>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</si>
  <si>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</si>
  <si>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</si>
  <si>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</si>
  <si>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</si>
  <si>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</si>
  <si>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</si>
  <si>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</si>
  <si>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</si>
  <si>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</si>
  <si>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</si>
  <si>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</si>
  <si>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</si>
  <si>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</si>
  <si>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</si>
  <si>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</si>
  <si>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</si>
  <si>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</si>
  <si>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</si>
  <si>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</si>
  <si>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</si>
  <si>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</si>
  <si>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</si>
  <si>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</si>
  <si>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</si>
  <si>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</si>
  <si>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</si>
  <si>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</si>
  <si>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</si>
  <si>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</si>
  <si>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</si>
  <si>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</si>
  <si>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</si>
  <si>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</si>
  <si>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</si>
  <si>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</si>
  <si>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</si>
  <si>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</si>
  <si>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</si>
  <si>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</si>
  <si>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</si>
  <si>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</si>
  <si>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</si>
  <si>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</si>
  <si>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</si>
  <si>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</si>
  <si>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</si>
  <si>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</si>
  <si>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</si>
  <si>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</si>
  <si>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</si>
  <si>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</si>
  <si>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</si>
  <si>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</si>
  <si>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</si>
  <si>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</si>
  <si>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</si>
  <si>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</si>
  <si>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</si>
  <si>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</si>
  <si>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</si>
  <si>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</si>
  <si>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</si>
  <si>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</si>
  <si>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</si>
  <si>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</si>
  <si>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</si>
  <si>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</si>
  <si>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</si>
  <si>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</si>
  <si>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</si>
  <si>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</si>
  <si>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</si>
  <si>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</si>
  <si>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</si>
  <si>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</si>
  <si>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</si>
  <si>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</si>
  <si>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</si>
  <si>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</si>
  <si>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</si>
  <si>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</si>
  <si>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</si>
  <si>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</si>
  <si>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</si>
  <si>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</si>
  <si>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</si>
  <si>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</si>
  <si>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</si>
  <si>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</si>
  <si>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</si>
  <si>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</si>
  <si>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</si>
  <si>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</si>
  <si>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</si>
  <si>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</si>
  <si>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</si>
  <si>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</si>
  <si>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</si>
  <si>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</si>
  <si>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</si>
  <si>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</si>
  <si>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</si>
  <si>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</si>
  <si>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</si>
  <si>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</si>
  <si>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</si>
  <si>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</si>
  <si>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</si>
  <si>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</si>
  <si>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</si>
  <si>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</si>
  <si>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</si>
  <si>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</si>
  <si>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</si>
  <si>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</si>
  <si>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</si>
  <si>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</si>
  <si>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</si>
  <si>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</si>
  <si>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</si>
  <si>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</si>
  <si>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</si>
  <si>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</si>
  <si>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</si>
  <si>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</si>
  <si>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</si>
  <si>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</si>
  <si>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</si>
  <si>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</si>
  <si>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</si>
  <si>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</si>
  <si>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</si>
  <si>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</si>
  <si>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</si>
  <si>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</si>
  <si>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</si>
  <si>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</si>
  <si>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</si>
  <si>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</si>
  <si>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</si>
  <si>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</si>
  <si>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</si>
  <si>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</si>
  <si>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</si>
  <si>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</si>
  <si>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</si>
  <si>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</si>
  <si>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</si>
  <si>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</si>
  <si>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</si>
  <si>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</si>
  <si>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</si>
  <si>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</si>
  <si>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</si>
  <si>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</si>
  <si>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</si>
  <si>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</si>
  <si>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</si>
  <si>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</si>
  <si>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</si>
  <si>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</si>
  <si>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</si>
  <si>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</si>
  <si>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</si>
  <si>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</si>
  <si>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</si>
  <si>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</si>
  <si>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</si>
  <si>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</si>
  <si>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</si>
  <si>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</si>
  <si>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</si>
  <si>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</si>
  <si>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</si>
  <si>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</si>
  <si>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</si>
  <si>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</si>
  <si>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</si>
  <si>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</si>
  <si>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</si>
  <si>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</si>
  <si>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</si>
  <si>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</si>
  <si>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</si>
  <si>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</si>
  <si>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</si>
  <si>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</si>
  <si>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</si>
  <si>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</si>
  <si>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</si>
  <si>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</si>
  <si>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</si>
  <si>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</si>
  <si>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</si>
  <si>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</si>
  <si>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</si>
  <si>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</si>
  <si>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</si>
  <si>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</si>
  <si>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</si>
  <si>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</si>
  <si>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</si>
  <si>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</si>
  <si>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</si>
  <si>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</si>
  <si>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</si>
  <si>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</si>
  <si>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</si>
  <si>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</si>
  <si>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</si>
  <si>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</si>
  <si>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</si>
  <si>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</si>
  <si>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</si>
  <si>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</si>
  <si>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</si>
  <si>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</si>
  <si>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</si>
  <si>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</si>
  <si>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</si>
  <si>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</si>
  <si>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</si>
  <si>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</si>
  <si>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</si>
  <si>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</si>
  <si>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</si>
  <si>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</si>
  <si>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</si>
  <si>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</si>
  <si>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</si>
  <si>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</si>
  <si>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</si>
  <si>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</si>
  <si>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</si>
  <si>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</si>
  <si>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</si>
  <si>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</si>
  <si>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</si>
  <si>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</si>
  <si>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</si>
  <si>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</si>
  <si>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</si>
  <si>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</si>
  <si>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</si>
  <si>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</si>
  <si>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</si>
  <si>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</si>
  <si>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</si>
  <si>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</si>
  <si>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</si>
  <si>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</si>
  <si>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</si>
  <si>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</si>
  <si>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</si>
  <si>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</si>
  <si>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</si>
  <si>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</si>
  <si>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</si>
  <si>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</si>
  <si>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</si>
  <si>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</si>
  <si>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</si>
  <si>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</si>
  <si>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</si>
  <si>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</si>
  <si>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</si>
  <si>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</si>
  <si>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</si>
  <si>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</si>
  <si>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</si>
  <si>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</si>
  <si>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</si>
  <si>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</si>
  <si>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</si>
  <si>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</si>
  <si>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</si>
  <si>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</si>
  <si>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</si>
  <si>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</si>
  <si>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</si>
  <si>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</si>
  <si>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</si>
  <si>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</si>
  <si>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</si>
  <si>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</si>
  <si>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</si>
  <si>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</si>
  <si>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</si>
  <si>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</si>
  <si>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</si>
  <si>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</si>
  <si>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</si>
  <si>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</si>
  <si>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</si>
  <si>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</si>
  <si>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</si>
  <si>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</si>
  <si>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</si>
  <si>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</si>
  <si>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</si>
  <si>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</si>
  <si>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</si>
  <si>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</si>
  <si>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</si>
  <si>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</si>
  <si>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</si>
  <si>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</si>
  <si>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</si>
  <si>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</si>
  <si>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</si>
  <si>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</si>
  <si>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</si>
  <si>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</si>
  <si>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</si>
  <si>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</si>
  <si>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</si>
  <si>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</si>
  <si>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</si>
  <si>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</si>
  <si>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</si>
  <si>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</si>
  <si>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</si>
  <si>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</si>
  <si>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</si>
  <si>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</si>
  <si>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</si>
  <si>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</si>
  <si>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</si>
  <si>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</si>
  <si>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</si>
  <si>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</si>
  <si>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</si>
  <si>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</si>
  <si>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</si>
  <si>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</si>
  <si>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</si>
  <si>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</si>
  <si>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</si>
  <si>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</si>
  <si>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</si>
  <si>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</si>
  <si>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</si>
  <si>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</si>
  <si>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</si>
  <si>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</si>
  <si>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</si>
  <si>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</si>
  <si>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</si>
  <si>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</si>
  <si>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</si>
  <si>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</si>
  <si>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</si>
  <si>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</si>
  <si>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</si>
  <si>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</si>
  <si>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</si>
  <si>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</si>
  <si>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</si>
  <si>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</si>
  <si>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</si>
  <si>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</si>
  <si>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</si>
  <si>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</si>
  <si>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</si>
  <si>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</si>
  <si>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</si>
  <si>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</si>
  <si>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</si>
  <si>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</si>
  <si>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</si>
  <si>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</si>
  <si>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</si>
  <si>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</si>
  <si>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</si>
  <si>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</si>
  <si>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</si>
  <si>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</si>
  <si>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</si>
  <si>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</si>
  <si>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</si>
  <si>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</si>
  <si>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</si>
  <si>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</si>
  <si>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</si>
  <si>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</si>
  <si>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</si>
  <si>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</si>
  <si>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</si>
  <si>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</si>
  <si>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</si>
  <si>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</si>
  <si>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</si>
  <si>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</si>
  <si>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</si>
  <si>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</si>
  <si>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</si>
  <si>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</si>
  <si>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</si>
  <si>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</si>
  <si>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</si>
  <si>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</si>
  <si>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</si>
  <si>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</si>
  <si>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</si>
  <si>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</si>
  <si>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</si>
  <si>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</si>
  <si>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</si>
  <si>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</si>
  <si>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</si>
  <si>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</si>
  <si>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</si>
  <si>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</si>
  <si>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</si>
  <si>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</si>
  <si>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</si>
  <si>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</si>
  <si>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</si>
  <si>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</si>
  <si>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</si>
  <si>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</si>
  <si>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</si>
  <si>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</si>
  <si>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</si>
  <si>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</si>
  <si>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</si>
  <si>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</si>
  <si>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</si>
  <si>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</si>
  <si>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</si>
  <si>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</si>
  <si>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</si>
  <si>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</si>
  <si>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</si>
  <si>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</si>
  <si>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</si>
  <si>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</si>
  <si>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</si>
  <si>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</si>
  <si>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</si>
  <si>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</si>
  <si>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</si>
  <si>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</si>
  <si>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</si>
  <si>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</si>
  <si>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</si>
  <si>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</si>
  <si>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</si>
  <si>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</si>
  <si>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</si>
  <si>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</si>
  <si>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</si>
  <si>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</si>
  <si>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</si>
  <si>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</si>
  <si>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</si>
  <si>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</si>
  <si>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</si>
  <si>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</si>
  <si>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</si>
  <si>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</si>
  <si>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</si>
  <si>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</si>
  <si>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</si>
  <si>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</si>
  <si>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</si>
  <si>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</si>
  <si>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</si>
  <si>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</si>
  <si>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</si>
  <si>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</si>
  <si>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</si>
  <si>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</si>
  <si>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</si>
  <si>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</si>
  <si>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</si>
  <si>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</si>
  <si>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</si>
  <si>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</si>
  <si>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</si>
  <si>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</si>
  <si>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</si>
  <si>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</si>
  <si>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</si>
  <si>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</si>
  <si>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</si>
  <si>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</si>
  <si>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</si>
  <si>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</si>
  <si>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</si>
  <si>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</si>
  <si>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</si>
  <si>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</si>
  <si>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</si>
  <si>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</si>
  <si>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</si>
  <si>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</si>
  <si>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</si>
  <si>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</si>
  <si>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</si>
  <si>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</si>
  <si>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</si>
  <si>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</si>
  <si>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</si>
  <si>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</si>
  <si>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</si>
  <si>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</si>
  <si>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</si>
  <si>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</si>
  <si>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</si>
  <si>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</si>
  <si>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</si>
  <si>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</si>
  <si>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</si>
  <si>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</si>
  <si>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</si>
  <si>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</si>
  <si>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</si>
  <si>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</si>
  <si>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</si>
  <si>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</si>
  <si>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</si>
  <si>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</si>
  <si>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</si>
  <si>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</si>
  <si>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</si>
  <si>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</si>
  <si>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</si>
  <si>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</si>
  <si>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</si>
  <si>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</si>
  <si>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</si>
  <si>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</si>
  <si>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</si>
  <si>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</si>
  <si>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</si>
  <si>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</si>
  <si>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</si>
  <si>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</si>
  <si>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</si>
  <si>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</si>
  <si>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</si>
  <si>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</si>
  <si>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</si>
  <si>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</si>
  <si>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</si>
  <si>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</si>
  <si>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</si>
  <si>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</si>
  <si>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</si>
  <si>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</si>
  <si>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</si>
  <si>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</si>
  <si>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</si>
  <si>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</si>
  <si>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</si>
  <si>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</si>
  <si>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</si>
  <si>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</si>
  <si>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</si>
  <si>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</si>
  <si>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</si>
  <si>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</si>
  <si>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</si>
  <si>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</si>
  <si>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</si>
  <si>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</si>
  <si>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</si>
  <si>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</si>
  <si>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</si>
  <si>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</si>
  <si>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</si>
  <si>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</si>
  <si>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</si>
  <si>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</si>
  <si>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</si>
  <si>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</si>
  <si>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</si>
  <si>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</si>
  <si>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</si>
  <si>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</si>
  <si>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</si>
  <si>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</si>
  <si>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</si>
  <si>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</si>
  <si>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</si>
  <si>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</si>
  <si>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</si>
  <si>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</si>
  <si>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</si>
  <si>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</si>
  <si>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</si>
  <si>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</si>
  <si>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</si>
  <si>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</si>
  <si>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</si>
  <si>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</si>
  <si>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</si>
  <si>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</si>
  <si>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</si>
  <si>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</si>
  <si>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</si>
  <si>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</si>
  <si>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</si>
  <si>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</si>
  <si>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</si>
  <si>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</si>
  <si>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</si>
  <si>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</si>
  <si>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</si>
  <si>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</si>
  <si>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</si>
  <si>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</si>
  <si>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</si>
  <si>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</si>
  <si>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</si>
  <si>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</si>
  <si>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</si>
  <si>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</si>
  <si>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</si>
  <si>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</si>
  <si>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</si>
  <si>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</si>
  <si>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</si>
  <si>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</si>
  <si>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</si>
  <si>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</si>
  <si>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</si>
  <si>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</si>
  <si>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</si>
  <si>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</si>
  <si>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</si>
  <si>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</si>
  <si>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</si>
  <si>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</si>
  <si>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</si>
  <si>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</si>
  <si>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</si>
  <si>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</si>
  <si>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</si>
  <si>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</si>
  <si>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</si>
  <si>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</si>
  <si>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</si>
  <si>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</si>
  <si>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</si>
  <si>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</si>
  <si>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</si>
  <si>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</si>
  <si>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</si>
  <si>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</si>
  <si>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</si>
  <si>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</si>
  <si>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</si>
  <si>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</si>
  <si>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</si>
  <si>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</si>
  <si>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</si>
  <si>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</si>
  <si>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</si>
  <si>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</si>
  <si>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</si>
  <si>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</si>
  <si>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</si>
  <si>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</si>
  <si>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</si>
  <si>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</si>
  <si>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</si>
  <si>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</si>
  <si>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</si>
  <si>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</si>
  <si>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</si>
  <si>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</si>
  <si>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</si>
  <si>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</si>
  <si>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</si>
  <si>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</si>
  <si>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</si>
  <si>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</si>
  <si>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</si>
  <si>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</si>
  <si>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</si>
  <si>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</si>
  <si>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</si>
  <si>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</si>
  <si>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</si>
  <si>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</si>
  <si>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</si>
  <si>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</si>
  <si>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</si>
  <si>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</si>
  <si>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</si>
  <si>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</si>
  <si>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</si>
  <si>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</si>
  <si>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</si>
  <si>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</si>
  <si>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</si>
  <si>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</si>
  <si>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</si>
  <si>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</si>
  <si>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</si>
  <si>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</si>
  <si>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</si>
  <si>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</si>
  <si>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</si>
  <si>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</si>
  <si>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</si>
  <si>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</si>
  <si>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</si>
  <si>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</si>
  <si>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</si>
  <si>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</si>
  <si>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</si>
  <si>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</si>
  <si>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</si>
  <si>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</si>
  <si>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</si>
  <si>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</si>
  <si>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</si>
  <si>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</si>
  <si>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</si>
  <si>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</si>
  <si>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</si>
  <si>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</si>
  <si>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</si>
  <si>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</si>
  <si>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</si>
  <si>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</si>
  <si>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</si>
  <si>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</si>
  <si>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</si>
  <si>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</si>
  <si>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</si>
  <si>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</si>
  <si>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</si>
  <si>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</si>
  <si>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</si>
  <si>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</si>
  <si>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</si>
  <si>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</si>
  <si>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</si>
  <si>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</si>
  <si>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</si>
  <si>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</si>
  <si>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</si>
  <si>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</si>
  <si>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</si>
  <si>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</si>
  <si>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</si>
  <si>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</si>
  <si>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</si>
  <si>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</si>
  <si>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</si>
  <si>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</si>
  <si>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</si>
  <si>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</si>
  <si>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</si>
  <si>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</si>
  <si>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</si>
  <si>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</si>
  <si>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</si>
  <si>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</si>
  <si>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</si>
  <si>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</si>
  <si>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</si>
  <si>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</si>
  <si>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</si>
  <si>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</si>
  <si>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</si>
  <si>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</si>
  <si>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</si>
  <si>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</si>
  <si>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</si>
  <si>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</si>
  <si>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</si>
  <si>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</si>
  <si>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</si>
  <si>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</si>
  <si>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</si>
  <si>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</si>
  <si>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</si>
  <si>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</si>
  <si>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</si>
  <si>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</si>
  <si>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</si>
  <si>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</si>
  <si>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</si>
  <si>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</si>
  <si>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</si>
  <si>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</si>
  <si>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</si>
  <si>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</si>
  <si>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</si>
  <si>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</si>
  <si>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</si>
  <si>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</si>
  <si>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</si>
  <si>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</si>
  <si>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</si>
  <si>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</si>
  <si>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</si>
  <si>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</si>
  <si>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</si>
  <si>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</si>
  <si>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</si>
  <si>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</si>
  <si>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</si>
  <si>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</si>
  <si>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</si>
  <si>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</si>
  <si>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</si>
  <si>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</si>
  <si>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</si>
  <si>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</si>
  <si>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</si>
  <si>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</si>
  <si>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</si>
  <si>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</si>
  <si>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</si>
  <si>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</si>
  <si>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</si>
  <si>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</si>
  <si>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</si>
  <si>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</si>
  <si>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</si>
  <si>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</si>
  <si>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</si>
  <si>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</si>
  <si>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</si>
  <si>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</si>
  <si>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</si>
  <si>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</si>
  <si>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</si>
  <si>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</si>
  <si>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</si>
  <si>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</si>
  <si>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</si>
  <si>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</si>
  <si>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</si>
  <si>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</si>
  <si>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</si>
  <si>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</si>
  <si>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</si>
  <si>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</si>
  <si>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</si>
  <si>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</si>
  <si>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</si>
  <si>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</si>
  <si>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</si>
  <si>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</si>
  <si>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</si>
  <si>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</si>
  <si>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</si>
  <si>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</si>
  <si>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</si>
  <si>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</si>
  <si>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</si>
  <si>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</si>
  <si>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</si>
  <si>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</si>
  <si>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</si>
  <si>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</si>
  <si>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</si>
  <si>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</si>
  <si>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</si>
  <si>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</si>
  <si>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</si>
  <si>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</si>
  <si>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</si>
  <si>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</si>
  <si>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</si>
  <si>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</si>
  <si>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</si>
  <si>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</si>
  <si>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</si>
  <si>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</si>
  <si>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</si>
  <si>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</si>
  <si>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</si>
  <si>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</si>
  <si>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</si>
  <si>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</si>
  <si>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</si>
  <si>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</si>
  <si>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</si>
  <si>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</si>
  <si>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</si>
  <si>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</si>
  <si>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</si>
  <si>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</si>
  <si>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</si>
  <si>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</si>
  <si>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</si>
  <si>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</si>
  <si>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</si>
  <si>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</si>
  <si>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</si>
  <si>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</si>
  <si>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</si>
  <si>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</si>
  <si>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</si>
  <si>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</si>
  <si>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</si>
  <si>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</si>
  <si>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</si>
  <si>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</si>
  <si>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</si>
  <si>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</si>
  <si>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</si>
  <si>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</si>
  <si>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</si>
  <si>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</si>
  <si>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</si>
  <si>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</si>
  <si>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</si>
  <si>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</si>
  <si>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</si>
  <si>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</si>
  <si>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</si>
  <si>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</si>
  <si>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</si>
  <si>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</si>
  <si>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</si>
  <si>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</si>
  <si>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</si>
  <si>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</si>
  <si>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</si>
  <si>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</si>
  <si>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</si>
  <si>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</si>
  <si>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</si>
  <si>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</si>
  <si>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</si>
  <si>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</si>
  <si>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</si>
  <si>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</si>
  <si>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</si>
  <si>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</si>
  <si>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</si>
  <si>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</si>
  <si>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</si>
  <si>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</si>
  <si>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</si>
  <si>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</si>
  <si>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</si>
  <si>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</si>
  <si>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</si>
  <si>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</si>
  <si>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</si>
  <si>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</si>
  <si>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</si>
  <si>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</si>
  <si>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</si>
  <si>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</si>
  <si>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</si>
  <si>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</si>
  <si>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</si>
  <si>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</si>
  <si>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</si>
  <si>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</si>
  <si>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</si>
  <si>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</si>
  <si>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</si>
  <si>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</si>
  <si>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</si>
  <si>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</si>
  <si>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</si>
  <si>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</si>
  <si>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</si>
  <si>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</si>
  <si>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</si>
  <si>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</si>
  <si>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</si>
  <si>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</si>
  <si>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</si>
  <si>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</si>
  <si>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</si>
  <si>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</si>
  <si>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</si>
  <si>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</si>
  <si>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</si>
  <si>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</si>
  <si>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</si>
  <si>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</si>
  <si>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</si>
  <si>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</si>
  <si>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</si>
  <si>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</si>
  <si>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</si>
  <si>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</si>
  <si>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</si>
  <si>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</si>
  <si>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</si>
  <si>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</si>
  <si>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</si>
  <si>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</si>
  <si>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</si>
  <si>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</si>
  <si>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</si>
  <si>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</si>
  <si>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</si>
  <si>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</si>
  <si>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</si>
  <si>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</si>
  <si>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</si>
  <si>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</si>
  <si>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</si>
  <si>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</si>
  <si>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</si>
  <si>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</si>
  <si>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</si>
  <si>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</si>
  <si>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</si>
  <si>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</si>
  <si>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</si>
  <si>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</si>
  <si>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</si>
  <si>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</si>
  <si>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</si>
  <si>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</si>
  <si>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</si>
  <si>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</si>
  <si>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</si>
  <si>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</si>
  <si>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</si>
  <si>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</si>
  <si>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</si>
  <si>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</si>
  <si>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</si>
  <si>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</si>
  <si>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</si>
  <si>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</si>
  <si>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</si>
  <si>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</si>
  <si>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</si>
  <si>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</si>
  <si>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</si>
  <si>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</si>
  <si>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</si>
  <si>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</si>
  <si>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</si>
  <si>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</si>
  <si>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</si>
  <si>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</si>
  <si>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</si>
  <si>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</si>
  <si>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</si>
  <si>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</si>
  <si>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</si>
  <si>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</si>
  <si>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</si>
  <si>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</si>
  <si>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</si>
  <si>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</si>
  <si>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</si>
  <si>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</si>
  <si>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</si>
  <si>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</si>
  <si>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</si>
  <si>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</si>
  <si>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</si>
  <si>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</si>
  <si>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</si>
  <si>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</si>
  <si>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</si>
  <si>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</si>
  <si>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</si>
  <si>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</si>
  <si>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</si>
  <si>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</si>
  <si>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</si>
  <si>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</si>
  <si>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</si>
  <si>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</si>
  <si>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</si>
  <si>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</si>
  <si>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</si>
  <si>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</si>
  <si>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</si>
  <si>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</si>
  <si>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</si>
  <si>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</si>
  <si>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</si>
  <si>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</si>
  <si>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</si>
  <si>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</si>
  <si>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</si>
  <si>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</si>
  <si>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</si>
  <si>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</si>
  <si>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</si>
  <si>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</si>
  <si>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</si>
  <si>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</si>
  <si>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</si>
  <si>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</si>
  <si>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</si>
  <si>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</si>
  <si>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</si>
  <si>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</si>
  <si>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</si>
  <si>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</si>
  <si>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</si>
  <si>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</si>
  <si>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</si>
  <si>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</si>
  <si>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</si>
  <si>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</si>
  <si>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</si>
  <si>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</si>
  <si>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</si>
  <si>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</si>
  <si>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</si>
  <si>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</si>
  <si>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</si>
  <si>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</si>
  <si>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</si>
  <si>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</si>
  <si>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</si>
  <si>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</si>
  <si>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</si>
  <si>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</si>
  <si>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</si>
  <si>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</si>
  <si>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</si>
  <si>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</si>
  <si>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</si>
  <si>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</si>
  <si>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</si>
  <si>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</si>
  <si>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</si>
  <si>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</si>
  <si>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</si>
  <si>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</si>
  <si>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</si>
  <si>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</si>
  <si>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</si>
  <si>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</si>
  <si>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</si>
  <si>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</si>
  <si>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</si>
  <si>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</si>
  <si>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</si>
  <si>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</si>
  <si>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</si>
  <si>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</si>
  <si>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</si>
  <si>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</si>
  <si>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</si>
  <si>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</si>
  <si>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</si>
  <si>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</si>
  <si>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</si>
  <si>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</si>
  <si>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</si>
  <si>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</si>
  <si>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</si>
  <si>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</si>
  <si>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</si>
  <si>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</si>
  <si>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</si>
  <si>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</si>
  <si>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</si>
  <si>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</si>
  <si>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</si>
  <si>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</si>
  <si>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</si>
  <si>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</si>
  <si>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</si>
  <si>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</si>
  <si>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</si>
  <si>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</si>
  <si>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</si>
  <si>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</si>
  <si>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</si>
  <si>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</si>
  <si>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</si>
  <si>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</si>
  <si>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</si>
  <si>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</si>
  <si>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</si>
  <si>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</si>
  <si>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</si>
  <si>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</si>
  <si>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</si>
  <si>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</si>
  <si>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</si>
  <si>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</si>
  <si>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</si>
  <si>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</si>
  <si>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</si>
  <si>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</si>
  <si>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</si>
  <si>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</si>
  <si>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</si>
  <si>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</si>
  <si>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</si>
  <si>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</si>
  <si>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</si>
  <si>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</si>
  <si>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</si>
  <si>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</si>
  <si>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</si>
  <si>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</si>
  <si>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</si>
  <si>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</si>
  <si>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</si>
  <si>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</si>
  <si>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</si>
  <si>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</si>
  <si>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</si>
  <si>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</si>
  <si>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</si>
  <si>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</si>
  <si>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</si>
  <si>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</si>
  <si>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</si>
  <si>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</si>
  <si>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</si>
  <si>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</si>
  <si>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</si>
  <si>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</si>
  <si>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</si>
  <si>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</si>
  <si>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</si>
  <si>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</si>
  <si>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</si>
  <si>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</si>
  <si>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</si>
  <si>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</si>
  <si>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</si>
  <si>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</si>
  <si>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</si>
  <si>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</si>
  <si>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</si>
  <si>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</si>
  <si>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</si>
  <si>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</si>
  <si>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</si>
  <si>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</si>
  <si>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</si>
  <si>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</si>
  <si>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</si>
  <si>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</si>
  <si>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</si>
  <si>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</si>
  <si>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</si>
  <si>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</si>
  <si>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</si>
  <si>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</si>
  <si>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</si>
  <si>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</si>
  <si>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</si>
  <si>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</si>
  <si>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</si>
  <si>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</si>
  <si>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</si>
  <si>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</si>
  <si>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</si>
  <si>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</si>
  <si>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</si>
  <si>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</si>
  <si>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</si>
  <si>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</si>
  <si>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</si>
  <si>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</si>
  <si>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</si>
  <si>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</si>
  <si>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</si>
  <si>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</si>
  <si>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</si>
  <si>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</si>
  <si>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</si>
  <si>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</si>
  <si>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</si>
  <si>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</si>
  <si>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</si>
  <si>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</si>
  <si>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</si>
  <si>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</si>
  <si>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</si>
  <si>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</si>
  <si>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</si>
  <si>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</si>
  <si>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</si>
  <si>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</si>
  <si>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</si>
  <si>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</si>
  <si>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</si>
  <si>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</si>
  <si>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</si>
  <si>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</si>
  <si>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</si>
  <si>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</si>
  <si>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</si>
  <si>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</si>
  <si>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</si>
  <si>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</si>
  <si>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</si>
  <si>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</si>
  <si>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</si>
  <si>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</si>
  <si>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</si>
  <si>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</si>
  <si>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</si>
  <si>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</si>
  <si>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</si>
  <si>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</si>
  <si>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</si>
  <si>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</si>
  <si>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</si>
  <si>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</si>
  <si>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</si>
  <si>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</si>
  <si>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</si>
  <si>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</si>
  <si>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</si>
  <si>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</si>
  <si>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</si>
  <si>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</si>
  <si>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</si>
  <si>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</si>
  <si>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</si>
  <si>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</si>
  <si>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</si>
  <si>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</si>
  <si>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</si>
  <si>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</si>
  <si>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</si>
  <si>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</si>
  <si>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</si>
  <si>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</si>
  <si>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</si>
  <si>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</si>
  <si>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</si>
  <si>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</si>
  <si>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</si>
  <si>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</si>
  <si>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</si>
  <si>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</si>
  <si>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</si>
  <si>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</si>
  <si>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</si>
  <si>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</si>
  <si>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</si>
  <si>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</si>
  <si>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</si>
  <si>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</si>
  <si>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</si>
  <si>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</si>
  <si>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</si>
  <si>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</si>
  <si>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</si>
  <si>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</si>
  <si>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</si>
  <si>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</si>
  <si>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</si>
  <si>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</si>
  <si>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</si>
  <si>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</si>
  <si>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</si>
  <si>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</si>
  <si>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</si>
  <si>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</si>
  <si>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</si>
  <si>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</si>
  <si>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</si>
  <si>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</si>
  <si>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</si>
  <si>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</si>
  <si>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</si>
  <si>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</si>
  <si>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</si>
  <si>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</si>
  <si>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</si>
  <si>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</si>
  <si>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</si>
  <si>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</si>
  <si>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</si>
  <si>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</si>
  <si>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</si>
  <si>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</si>
  <si>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</si>
  <si>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</si>
  <si>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</si>
  <si>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</si>
  <si>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</si>
  <si>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</si>
  <si>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</si>
  <si>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</si>
  <si>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</si>
  <si>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</si>
  <si>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</si>
  <si>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</si>
  <si>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</si>
  <si>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</si>
  <si>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</si>
  <si>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</si>
  <si>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</si>
  <si>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</si>
  <si>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</si>
  <si>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</si>
  <si>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</si>
  <si>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</si>
  <si>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</si>
  <si>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</si>
  <si>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</si>
  <si>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</si>
  <si>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</si>
  <si>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</si>
  <si>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</si>
  <si>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</si>
  <si>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</si>
  <si>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</si>
  <si>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</si>
  <si>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</si>
  <si>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</si>
  <si>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</si>
  <si>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</si>
  <si>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</si>
  <si>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</si>
  <si>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</si>
  <si>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</si>
  <si>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</si>
  <si>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</si>
  <si>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</si>
  <si>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</si>
  <si>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</si>
  <si>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</si>
  <si>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</si>
  <si>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</si>
  <si>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</si>
  <si>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</si>
  <si>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</si>
  <si>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</si>
  <si>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</si>
  <si>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</si>
  <si>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</si>
  <si>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</si>
  <si>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</si>
  <si>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</si>
  <si>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</si>
  <si>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</si>
  <si>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</si>
  <si>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</si>
  <si>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</si>
  <si>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</si>
  <si>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</si>
  <si>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</si>
  <si>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</si>
  <si>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</si>
  <si>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</si>
  <si>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</si>
  <si>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</si>
  <si>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</si>
  <si>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</si>
  <si>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</si>
  <si>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</si>
  <si>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</si>
  <si>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</si>
  <si>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</si>
  <si>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</si>
  <si>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</si>
  <si>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</si>
  <si>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</si>
  <si>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</si>
  <si>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</si>
  <si>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</si>
  <si>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</si>
  <si>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</si>
  <si>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</si>
  <si>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</si>
  <si>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</si>
  <si>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</si>
  <si>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</si>
  <si>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</si>
  <si>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</si>
  <si>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</si>
  <si>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</si>
  <si>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</si>
  <si>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</si>
  <si>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</si>
  <si>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</si>
  <si>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</si>
  <si>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</si>
  <si>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</si>
  <si>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</si>
  <si>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</si>
  <si>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</si>
  <si>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</si>
  <si>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</si>
  <si>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</si>
  <si>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</si>
  <si>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</si>
  <si>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</si>
  <si>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</si>
  <si>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</si>
  <si>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</si>
  <si>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</si>
  <si>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</si>
  <si>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</si>
  <si>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</si>
  <si>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</si>
  <si>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</si>
  <si>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</si>
  <si>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</si>
  <si>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</si>
  <si>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</si>
  <si>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</si>
  <si>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</si>
  <si>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</si>
  <si>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</si>
  <si>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</si>
  <si>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</si>
  <si>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</si>
  <si>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</si>
  <si>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</si>
  <si>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</si>
  <si>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</si>
  <si>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</si>
  <si>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</si>
  <si>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</si>
  <si>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</si>
  <si>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</si>
  <si>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</si>
  <si>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</si>
  <si>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</si>
  <si>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</si>
  <si>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</si>
  <si>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</si>
  <si>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</si>
  <si>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</si>
  <si>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</si>
  <si>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</si>
  <si>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</si>
  <si>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</si>
  <si>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</si>
  <si>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</si>
  <si>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</si>
  <si>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</si>
  <si>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</si>
  <si>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</si>
  <si>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</si>
  <si>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</si>
  <si>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</si>
  <si>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</si>
  <si>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</si>
  <si>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</si>
  <si>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</si>
  <si>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</si>
  <si>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</si>
  <si>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</si>
  <si>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</si>
  <si>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</si>
  <si>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</si>
  <si>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</si>
  <si>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</si>
  <si>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</si>
  <si>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</si>
  <si>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</si>
  <si>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</si>
  <si>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</si>
  <si>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</si>
  <si>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</si>
  <si>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</si>
  <si>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</si>
  <si>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</si>
  <si>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</si>
  <si>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</si>
  <si>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</si>
  <si>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</si>
  <si>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</si>
  <si>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</si>
  <si>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</si>
  <si>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</si>
  <si>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</si>
  <si>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</si>
  <si>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</si>
  <si>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</si>
  <si>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</si>
  <si>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</si>
  <si>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</si>
  <si>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</si>
  <si>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</si>
  <si>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</si>
  <si>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</si>
  <si>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</si>
  <si>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</si>
  <si>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</si>
  <si>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</si>
  <si>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</si>
  <si>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</si>
  <si>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</si>
  <si>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</si>
  <si>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</si>
  <si>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</si>
  <si>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</si>
  <si>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</si>
  <si>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</si>
  <si>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</si>
  <si>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</si>
  <si>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</si>
  <si>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</si>
  <si>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</si>
  <si>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</si>
  <si>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</si>
  <si>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</si>
  <si>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</si>
  <si>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</si>
  <si>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</si>
  <si>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</si>
  <si>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</si>
  <si>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</si>
  <si>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</si>
  <si>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</si>
  <si>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</si>
  <si>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</si>
  <si>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</si>
  <si>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</si>
  <si>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</si>
  <si>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</si>
  <si>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</si>
  <si>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</si>
  <si>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</si>
  <si>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</si>
  <si>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</si>
  <si>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</si>
  <si>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</si>
  <si>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</si>
  <si>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</si>
  <si>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</si>
  <si>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</si>
  <si>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</si>
  <si>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</si>
  <si>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</si>
  <si>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</si>
  <si>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</si>
  <si>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</si>
  <si>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</si>
  <si>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</si>
  <si>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</si>
  <si>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</si>
  <si>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</si>
  <si>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</si>
  <si>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</si>
  <si>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</si>
  <si>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</si>
  <si>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</si>
  <si>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</si>
  <si>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</si>
  <si>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</si>
  <si>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</si>
  <si>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</si>
  <si>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</si>
  <si>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</si>
  <si>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</si>
  <si>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</si>
  <si>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</si>
  <si>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</si>
  <si>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</si>
  <si>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</si>
  <si>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</si>
  <si>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</si>
  <si>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</si>
  <si>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</si>
  <si>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</si>
  <si>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</si>
  <si>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</si>
  <si>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</si>
  <si>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</si>
  <si>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</si>
  <si>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</si>
  <si>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</si>
  <si>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</si>
  <si>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</si>
  <si>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</si>
  <si>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</si>
  <si>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</si>
  <si>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</si>
  <si>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</si>
  <si>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</si>
  <si>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</si>
  <si>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</si>
  <si>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</si>
  <si>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</si>
  <si>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</si>
  <si>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</si>
  <si>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</si>
  <si>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</si>
  <si>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</si>
  <si>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</si>
  <si>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</si>
  <si>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</si>
  <si>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</si>
  <si>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</si>
  <si>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</si>
  <si>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</si>
  <si>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</si>
  <si>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</si>
  <si>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</si>
  <si>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</si>
  <si>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</si>
  <si>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</si>
  <si>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</si>
  <si>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</si>
  <si>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</si>
  <si>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</si>
  <si>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</si>
  <si>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</si>
  <si>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</si>
  <si>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</si>
  <si>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</si>
  <si>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</si>
  <si>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</si>
  <si>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</si>
  <si>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</si>
  <si>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</si>
  <si>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</si>
  <si>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</si>
  <si>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</si>
  <si>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</si>
  <si>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</si>
  <si>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</si>
  <si>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</si>
  <si>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</si>
  <si>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</si>
  <si>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</si>
  <si>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</si>
  <si>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</si>
  <si>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</si>
  <si>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</si>
  <si>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</si>
  <si>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</si>
  <si>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</si>
  <si>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</si>
  <si>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</si>
  <si>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</si>
  <si>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</si>
  <si>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</si>
  <si>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</si>
  <si>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</si>
  <si>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</si>
  <si>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</si>
  <si>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</si>
  <si>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</si>
  <si>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</si>
  <si>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</si>
  <si>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</si>
  <si>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</si>
  <si>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</si>
  <si>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</si>
  <si>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</si>
  <si>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</si>
  <si>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</si>
  <si>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</si>
  <si>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</si>
  <si>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</si>
  <si>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</si>
  <si>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</si>
  <si>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</si>
  <si>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</si>
  <si>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</si>
  <si>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</si>
  <si>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</si>
  <si>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</si>
  <si>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</si>
  <si>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</si>
  <si>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</si>
  <si>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</si>
  <si>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</si>
  <si>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</si>
  <si>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</si>
  <si>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</si>
  <si>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</si>
  <si>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</si>
  <si>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</si>
  <si>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</si>
  <si>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</si>
  <si>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</si>
  <si>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</si>
  <si>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</si>
  <si>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</si>
  <si>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</si>
  <si>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</si>
  <si>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</si>
  <si>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</si>
  <si>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</si>
  <si>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</si>
  <si>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</si>
  <si>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</si>
  <si>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</si>
  <si>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</si>
  <si>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</si>
  <si>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</si>
  <si>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</si>
  <si>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</si>
  <si>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</si>
  <si>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</si>
  <si>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</si>
  <si>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</si>
  <si>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</si>
  <si>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</si>
  <si>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</si>
  <si>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</si>
  <si>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</si>
  <si>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</si>
  <si>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</si>
  <si>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</si>
  <si>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</si>
  <si>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</si>
  <si>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</si>
  <si>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</si>
  <si>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</si>
  <si>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</si>
  <si>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</si>
  <si>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</si>
  <si>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</si>
  <si>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</si>
  <si>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</si>
  <si>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</si>
  <si>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</si>
  <si>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</si>
  <si>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</si>
  <si>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</si>
  <si>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</si>
  <si>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</si>
  <si>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</si>
  <si>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</si>
  <si>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</si>
  <si>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</si>
  <si>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</si>
  <si>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</si>
  <si>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</si>
  <si>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</si>
  <si>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</si>
  <si>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</si>
  <si>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</si>
  <si>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</si>
  <si>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</si>
  <si>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</si>
  <si>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</si>
  <si>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</si>
  <si>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</si>
  <si>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</si>
  <si>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</si>
  <si>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</si>
  <si>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</si>
  <si>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</si>
  <si>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</si>
  <si>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</si>
  <si>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</si>
  <si>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</si>
  <si>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</si>
  <si>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</si>
  <si>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</si>
  <si>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</si>
  <si>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</si>
  <si>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</si>
  <si>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</si>
  <si>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</si>
  <si>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</si>
  <si>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</si>
  <si>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</si>
  <si>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</si>
  <si>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</si>
  <si>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</si>
  <si>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</si>
  <si>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</si>
  <si>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</si>
  <si>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</si>
  <si>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</si>
  <si>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</si>
  <si>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</si>
  <si>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</si>
  <si>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</si>
  <si>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</si>
  <si>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</si>
  <si>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</si>
  <si>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</si>
  <si>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</si>
  <si>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</si>
  <si>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</si>
  <si>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</si>
  <si>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</si>
  <si>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</si>
  <si>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</si>
  <si>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</si>
  <si>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</si>
  <si>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</si>
  <si>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</si>
  <si>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</si>
  <si>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</si>
  <si>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</si>
  <si>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</si>
  <si>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</si>
  <si>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</si>
  <si>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</si>
  <si>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</si>
  <si>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</si>
  <si>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</si>
  <si>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</si>
  <si>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</si>
  <si>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</si>
  <si>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</si>
  <si>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</si>
  <si>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</si>
  <si>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</si>
  <si>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</si>
  <si>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</si>
  <si>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</si>
  <si>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</si>
  <si>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</si>
  <si>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</si>
  <si>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</si>
  <si>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</si>
  <si>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</si>
  <si>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</si>
  <si>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</si>
  <si>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</si>
  <si>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</si>
  <si>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</si>
  <si>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</si>
  <si>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</si>
  <si>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</si>
  <si>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</si>
  <si>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</si>
  <si>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</si>
  <si>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</si>
  <si>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</si>
  <si>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</si>
  <si>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</si>
  <si>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</si>
  <si>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</si>
  <si>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</si>
  <si>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</si>
  <si>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</si>
  <si>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</si>
  <si>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</si>
  <si>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</si>
  <si>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</si>
  <si>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</si>
  <si>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</si>
  <si>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</si>
  <si>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</si>
  <si>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</si>
  <si>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</si>
  <si>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</si>
  <si>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</si>
  <si>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</si>
  <si>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</si>
  <si>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</si>
  <si>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</si>
  <si>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</si>
  <si>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</si>
  <si>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</si>
  <si>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</si>
  <si>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</si>
  <si>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</si>
  <si>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</si>
  <si>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</si>
  <si>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</si>
  <si>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</si>
  <si>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</si>
  <si>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</si>
  <si>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</si>
  <si>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</si>
  <si>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</si>
  <si>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</si>
  <si>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</si>
  <si>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</si>
  <si>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</si>
  <si>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</si>
  <si>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</si>
  <si>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</si>
  <si>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</si>
  <si>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</si>
  <si>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</si>
  <si>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</si>
  <si>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</si>
  <si>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</si>
  <si>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</si>
  <si>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</si>
  <si>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</si>
  <si>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</si>
  <si>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</si>
  <si>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</si>
  <si>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</si>
  <si>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</si>
  <si>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</si>
  <si>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</si>
  <si>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</si>
  <si>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</si>
  <si>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</si>
  <si>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</si>
  <si>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</si>
  <si>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</si>
  <si>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</si>
  <si>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</si>
  <si>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</si>
  <si>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</si>
  <si>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</si>
  <si>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</si>
  <si>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</si>
  <si>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</si>
  <si>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</si>
  <si>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</si>
  <si>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</si>
  <si>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</si>
  <si>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</si>
  <si>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</si>
  <si>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</si>
  <si>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</si>
  <si>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</si>
  <si>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</si>
  <si>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</si>
  <si>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</si>
  <si>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</si>
  <si>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</si>
  <si>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</si>
  <si>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</si>
  <si>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</si>
  <si>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</si>
  <si>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</si>
  <si>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</si>
  <si>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</si>
  <si>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</si>
  <si>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</si>
  <si>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</si>
  <si>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</si>
  <si>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</si>
  <si>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</si>
  <si>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</si>
  <si>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</si>
  <si>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</si>
  <si>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</si>
  <si>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</si>
  <si>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</si>
  <si>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</si>
  <si>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</si>
  <si>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</si>
  <si>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</si>
  <si>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</si>
  <si>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</si>
  <si>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</si>
  <si>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</si>
  <si>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</si>
  <si>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</si>
  <si>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</si>
  <si>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</si>
  <si>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</si>
  <si>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</si>
  <si>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</si>
  <si>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</si>
  <si>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</si>
  <si>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</si>
  <si>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</si>
  <si>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</si>
  <si>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</si>
  <si>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</si>
  <si>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</si>
  <si>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</si>
  <si>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</si>
  <si>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</si>
  <si>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</si>
  <si>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</si>
  <si>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</si>
  <si>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</si>
  <si>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</si>
  <si>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</si>
  <si>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</si>
  <si>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</si>
  <si>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</si>
  <si>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</si>
  <si>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</si>
  <si>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</si>
  <si>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</si>
  <si>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</si>
  <si>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</si>
  <si>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</si>
  <si>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</si>
  <si>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</si>
  <si>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</si>
  <si>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</si>
  <si>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</si>
  <si>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</si>
  <si>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</si>
  <si>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</si>
  <si>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</si>
  <si>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</si>
  <si>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</si>
  <si>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</si>
  <si>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</si>
  <si>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</si>
  <si>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</si>
  <si>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</si>
  <si>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</si>
  <si>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</si>
  <si>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</si>
  <si>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</si>
  <si>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</si>
  <si>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</si>
  <si>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</si>
  <si>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</si>
  <si>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</si>
  <si>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</si>
  <si>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</si>
  <si>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</si>
  <si>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</si>
  <si>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</si>
  <si>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</si>
  <si>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</si>
  <si>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</si>
  <si>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</si>
  <si>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</si>
  <si>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</si>
  <si>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</si>
  <si>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</si>
  <si>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</si>
  <si>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</si>
  <si>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</si>
  <si>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</si>
  <si>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</si>
  <si>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</si>
  <si>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</si>
  <si>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</si>
  <si>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</si>
  <si>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</si>
  <si>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</si>
  <si>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</si>
  <si>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</si>
  <si>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</si>
  <si>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</si>
  <si>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</si>
  <si>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</si>
  <si>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</si>
  <si>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</si>
  <si>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</si>
  <si>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</si>
  <si>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</si>
  <si>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</si>
  <si>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</si>
  <si>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</si>
  <si>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</si>
  <si>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</si>
  <si>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</si>
  <si>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</si>
  <si>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</si>
  <si>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</si>
  <si>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</si>
  <si>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</si>
  <si>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</si>
  <si>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</si>
  <si>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</si>
  <si>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</si>
  <si>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</si>
  <si>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</si>
  <si>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</si>
  <si>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</si>
  <si>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</si>
  <si>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</si>
  <si>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</si>
  <si>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</si>
  <si>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</si>
  <si>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</si>
  <si>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</si>
  <si>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</si>
  <si>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</si>
  <si>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</si>
  <si>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</si>
  <si>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</si>
  <si>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</si>
  <si>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</si>
  <si>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</si>
  <si>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</si>
  <si>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</si>
  <si>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</si>
  <si>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</si>
  <si>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</si>
  <si>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</si>
  <si>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</si>
  <si>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</si>
  <si>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</si>
  <si>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</si>
  <si>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</si>
  <si>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</si>
  <si>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</si>
  <si>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</si>
  <si>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</si>
  <si>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</si>
  <si>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</si>
  <si>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</si>
  <si>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</si>
  <si>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</si>
  <si>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</si>
  <si>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</si>
  <si>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</si>
  <si>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</si>
  <si>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</si>
  <si>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</si>
  <si>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</si>
  <si>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</si>
  <si>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</si>
  <si>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</si>
  <si>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</si>
  <si>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</si>
  <si>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</si>
  <si>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</si>
  <si>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</si>
  <si>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</si>
  <si>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</si>
  <si>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</si>
  <si>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</si>
  <si>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</si>
  <si>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</si>
  <si>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</si>
  <si>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</si>
  <si>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</si>
  <si>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</si>
  <si>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</si>
  <si>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</si>
  <si>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</si>
  <si>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</si>
  <si>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</si>
  <si>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</si>
  <si>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</si>
  <si>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</si>
  <si>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</si>
  <si>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</si>
  <si>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</si>
  <si>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</si>
  <si>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</si>
  <si>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</si>
  <si>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</si>
  <si>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</si>
  <si>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</si>
  <si>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</si>
  <si>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</si>
  <si>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</si>
  <si>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</si>
  <si>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</si>
  <si>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</si>
  <si>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</si>
  <si>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</si>
  <si>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</si>
  <si>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</si>
  <si>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</si>
  <si>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</si>
  <si>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</si>
  <si>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</si>
  <si>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</si>
  <si>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</si>
  <si>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</si>
  <si>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</si>
  <si>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</si>
  <si>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</si>
  <si>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</si>
  <si>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</si>
  <si>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</si>
  <si>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</si>
  <si>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</si>
  <si>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</si>
  <si>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</si>
  <si>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</si>
  <si>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</si>
  <si>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</si>
  <si>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</si>
  <si>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</si>
  <si>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</si>
  <si>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</si>
  <si>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</si>
  <si>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</si>
  <si>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</si>
  <si>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</si>
  <si>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</si>
  <si>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</si>
  <si>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</si>
  <si>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</si>
  <si>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</si>
  <si>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</si>
  <si>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</si>
  <si>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</si>
  <si>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</si>
  <si>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</si>
  <si>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</si>
  <si>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</si>
  <si>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</si>
  <si>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</si>
  <si>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</si>
  <si>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</si>
  <si>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</si>
  <si>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</si>
  <si>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</si>
  <si>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</si>
  <si>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</si>
  <si>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</si>
  <si>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</si>
  <si>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</si>
  <si>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</si>
  <si>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</si>
  <si>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</si>
  <si>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</si>
  <si>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</si>
  <si>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</si>
  <si>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</si>
  <si>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</si>
  <si>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</si>
  <si>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</si>
  <si>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</si>
  <si>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</si>
  <si>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</si>
  <si>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</si>
  <si>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</si>
  <si>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</si>
  <si>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</si>
  <si>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</si>
  <si>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</si>
  <si>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</si>
  <si>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</si>
  <si>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</si>
  <si>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</si>
  <si>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</si>
  <si>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</si>
  <si>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</si>
  <si>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</si>
  <si>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</si>
  <si>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</si>
  <si>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</si>
  <si>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</si>
  <si>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</si>
  <si>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</si>
  <si>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</si>
  <si>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</si>
  <si>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</si>
  <si>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</si>
  <si>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</si>
  <si>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</si>
  <si>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</si>
  <si>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</si>
  <si>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</si>
  <si>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</si>
  <si>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</si>
  <si>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</si>
  <si>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</si>
  <si>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</si>
  <si>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</si>
  <si>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</si>
  <si>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</si>
  <si>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</si>
  <si>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</si>
  <si>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</si>
  <si>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</si>
  <si>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</si>
  <si>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</si>
  <si>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</si>
  <si>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</si>
  <si>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</si>
  <si>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</si>
  <si>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</si>
  <si>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</si>
  <si>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</si>
  <si>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</si>
  <si>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</si>
  <si>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</si>
  <si>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</si>
  <si>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</si>
  <si>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</si>
  <si>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</si>
  <si>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</si>
  <si>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</si>
  <si>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</si>
  <si>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</si>
  <si>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</si>
  <si>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</si>
  <si>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</si>
  <si>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</si>
  <si>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</si>
  <si>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</si>
  <si>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</si>
  <si>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</si>
  <si>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</si>
  <si>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</si>
  <si>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</si>
  <si>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</si>
  <si>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</si>
  <si>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</si>
  <si>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</si>
  <si>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</si>
  <si>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</si>
  <si>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</si>
  <si>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</si>
  <si>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</si>
  <si>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</si>
  <si>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</si>
  <si>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</si>
  <si>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</si>
  <si>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</si>
  <si>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</si>
  <si>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</si>
  <si>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</si>
  <si>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</si>
  <si>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</si>
  <si>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</si>
  <si>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</si>
  <si>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</si>
  <si>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</si>
  <si>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</si>
  <si>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</si>
  <si>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</si>
  <si>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</si>
  <si>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</si>
  <si>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</si>
  <si>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</si>
  <si>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</si>
  <si>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</si>
  <si>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</si>
  <si>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</si>
  <si>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</si>
  <si>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</si>
  <si>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</si>
  <si>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</si>
  <si>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</si>
  <si>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</si>
  <si>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</si>
  <si>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</si>
  <si>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</si>
  <si>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</si>
  <si>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</si>
  <si>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</si>
  <si>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</si>
  <si>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</si>
  <si>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</si>
  <si>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</si>
  <si>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</si>
  <si>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</si>
  <si>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</si>
  <si>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</si>
  <si>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</si>
  <si>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</si>
  <si>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</si>
  <si>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</si>
  <si>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</si>
  <si>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</si>
  <si>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</si>
  <si>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</si>
  <si>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</si>
  <si>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</si>
  <si>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</si>
  <si>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</si>
  <si>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</si>
  <si>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</si>
  <si>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</si>
  <si>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</si>
  <si>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</si>
  <si>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</si>
  <si>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</si>
  <si>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</si>
  <si>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</si>
  <si>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</si>
  <si>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</si>
  <si>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</si>
  <si>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</si>
  <si>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</si>
  <si>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</si>
  <si>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</si>
  <si>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</si>
  <si>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</si>
  <si>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</si>
  <si>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</si>
  <si>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</si>
  <si>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</si>
  <si>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</si>
  <si>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</si>
  <si>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</si>
  <si>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</si>
  <si>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</si>
  <si>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</si>
  <si>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</si>
  <si>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</si>
  <si>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</si>
  <si>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</si>
  <si>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</si>
  <si>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</si>
  <si>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</si>
  <si>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</si>
  <si>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</si>
  <si>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</si>
  <si>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</si>
  <si>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</si>
  <si>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</si>
  <si>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</si>
  <si>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</si>
  <si>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</si>
  <si>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</si>
  <si>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</si>
  <si>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</si>
  <si>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</si>
  <si>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</si>
  <si>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</si>
  <si>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</si>
  <si>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</si>
  <si>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</si>
  <si>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</si>
  <si>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</si>
  <si>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</si>
  <si>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</si>
  <si>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</si>
  <si>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</si>
  <si>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</si>
  <si>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</si>
  <si>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</si>
  <si>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</si>
  <si>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</si>
  <si>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</si>
  <si>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</si>
  <si>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</si>
  <si>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</si>
  <si>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</si>
  <si>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</si>
  <si>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</si>
  <si>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</si>
  <si>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</si>
  <si>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</si>
  <si>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</si>
  <si>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</si>
  <si>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</si>
  <si>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</si>
  <si>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</si>
  <si>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</si>
  <si>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</si>
  <si>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</si>
  <si>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</si>
  <si>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</si>
  <si>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</si>
  <si>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</si>
  <si>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</si>
  <si>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</si>
  <si>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</si>
  <si>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</si>
  <si>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</si>
  <si>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</si>
  <si>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</si>
  <si>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</si>
  <si>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</si>
  <si>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</si>
  <si>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</si>
  <si>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</si>
  <si>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</si>
  <si>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</si>
  <si>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</si>
  <si>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</si>
  <si>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</si>
  <si>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</si>
  <si>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</si>
  <si>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</si>
  <si>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</si>
  <si>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</si>
  <si>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</si>
  <si>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</si>
  <si>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</si>
  <si>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</si>
  <si>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</si>
  <si>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</si>
  <si>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</si>
  <si>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</si>
  <si>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</si>
  <si>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</si>
  <si>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</si>
  <si>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</si>
  <si>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</si>
  <si>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</si>
  <si>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</si>
  <si>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</si>
  <si>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</si>
  <si>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</si>
  <si>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</si>
  <si>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</si>
  <si>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</si>
  <si>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</si>
  <si>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</si>
  <si>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</si>
  <si>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</si>
  <si>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</si>
  <si>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</si>
  <si>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</si>
  <si>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</si>
  <si>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</si>
  <si>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</si>
  <si>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</si>
  <si>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</si>
  <si>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</si>
  <si>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</si>
  <si>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</si>
  <si>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</si>
  <si>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</si>
  <si>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</si>
  <si>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</si>
  <si>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</si>
  <si>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</si>
  <si>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</si>
  <si>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</si>
  <si>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</si>
  <si>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</si>
  <si>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</si>
  <si>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</si>
  <si>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</si>
  <si>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</si>
  <si>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</si>
  <si>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</si>
  <si>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</si>
  <si>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</si>
  <si>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</si>
  <si>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</si>
  <si>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</si>
  <si>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</si>
  <si>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</si>
  <si>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</si>
  <si>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</si>
  <si>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</si>
  <si>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</si>
  <si>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</si>
  <si>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</si>
  <si>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</si>
  <si>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</si>
  <si>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</si>
  <si>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</si>
  <si>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</si>
  <si>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</si>
  <si>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</si>
  <si>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</si>
  <si>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</si>
  <si>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</si>
  <si>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</si>
  <si>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</si>
  <si>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</si>
  <si>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</si>
  <si>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</si>
  <si>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</si>
  <si>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</si>
  <si>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</si>
  <si>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</si>
  <si>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</si>
  <si>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</si>
  <si>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</si>
  <si>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</si>
  <si>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</si>
  <si>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</si>
  <si>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</si>
  <si>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</si>
  <si>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</si>
  <si>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</si>
  <si>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</si>
  <si>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</si>
  <si>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</si>
  <si>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</si>
  <si>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</si>
  <si>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</si>
  <si>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</si>
  <si>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</si>
  <si>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</si>
  <si>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</si>
  <si>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</si>
  <si>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</si>
  <si>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</si>
  <si>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</si>
  <si>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</si>
  <si>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</si>
  <si>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</si>
  <si>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</si>
  <si>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</si>
  <si>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</si>
  <si>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</si>
  <si>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</si>
  <si>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</si>
  <si>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</si>
  <si>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</si>
  <si>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</si>
  <si>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</si>
  <si>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</si>
  <si>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</si>
  <si>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</si>
  <si>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</si>
  <si>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</si>
  <si>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</si>
  <si>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</si>
  <si>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</si>
  <si>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</si>
  <si>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</si>
  <si>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</si>
  <si>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</si>
  <si>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</si>
  <si>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</si>
  <si>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</si>
  <si>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</si>
  <si>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</si>
  <si>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</si>
  <si>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</si>
  <si>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</si>
  <si>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</si>
  <si>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</si>
  <si>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</si>
  <si>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</si>
  <si>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</si>
  <si>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</si>
  <si>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</si>
  <si>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</si>
  <si>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</si>
  <si>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</si>
  <si>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</si>
  <si>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</si>
  <si>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</si>
  <si>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</si>
  <si>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</si>
  <si>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</si>
  <si>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</si>
  <si>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</si>
  <si>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</si>
  <si>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</si>
  <si>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</si>
  <si>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</si>
  <si>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</si>
  <si>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</si>
  <si>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</si>
  <si>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</si>
  <si>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</si>
  <si>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</si>
  <si>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</si>
  <si>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</si>
  <si>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</si>
  <si>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</si>
  <si>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</si>
  <si>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</si>
  <si>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</si>
  <si>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</si>
  <si>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</si>
  <si>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</si>
  <si>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</si>
  <si>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</si>
  <si>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</si>
  <si>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</si>
  <si>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</si>
  <si>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</si>
  <si>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</si>
  <si>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</si>
  <si>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</si>
  <si>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</si>
  <si>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</si>
  <si>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</si>
  <si>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</si>
  <si>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</si>
  <si>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</si>
  <si>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</si>
  <si>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</si>
  <si>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</si>
  <si>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</si>
  <si>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</si>
  <si>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</si>
  <si>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</si>
  <si>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</si>
  <si>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</si>
  <si>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</si>
  <si>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</si>
  <si>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</si>
  <si>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</si>
  <si>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</si>
  <si>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</si>
  <si>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</si>
  <si>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</si>
  <si>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</si>
  <si>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</si>
  <si>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</si>
  <si>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</si>
  <si>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</si>
  <si>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</si>
  <si>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</si>
  <si>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</si>
  <si>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</si>
  <si>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</si>
  <si>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</si>
  <si>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</si>
  <si>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</si>
  <si>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</si>
  <si>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</si>
  <si>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</si>
  <si>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</si>
  <si>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</si>
  <si>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</si>
  <si>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</si>
  <si>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</si>
  <si>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</si>
  <si>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</si>
  <si>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</si>
  <si>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</si>
  <si>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</si>
  <si>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</si>
  <si>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</si>
  <si>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</si>
  <si>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</si>
  <si>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</si>
  <si>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</si>
  <si>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</si>
  <si>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</si>
  <si>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</si>
  <si>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</si>
  <si>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</si>
  <si>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</si>
  <si>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</si>
  <si>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</si>
  <si>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</si>
  <si>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</si>
  <si>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</si>
  <si>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</si>
  <si>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</si>
  <si>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</si>
  <si>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</si>
  <si>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</si>
  <si>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</si>
  <si>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</si>
  <si>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</si>
  <si>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</si>
  <si>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</si>
  <si>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</si>
  <si>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</si>
  <si>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</si>
  <si>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</si>
  <si>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</si>
  <si>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</si>
  <si>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</si>
  <si>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</si>
  <si>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</si>
  <si>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</si>
  <si>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</si>
  <si>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</si>
  <si>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</si>
  <si>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</si>
  <si>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</si>
  <si>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</si>
  <si>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</si>
  <si>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</si>
  <si>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</si>
  <si>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</si>
  <si>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</si>
  <si>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</si>
  <si>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</si>
  <si>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</si>
  <si>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</si>
  <si>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</si>
  <si>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</si>
  <si>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</si>
  <si>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</si>
  <si>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</si>
  <si>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</si>
  <si>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</si>
  <si>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</si>
  <si>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</si>
  <si>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</si>
  <si>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</si>
  <si>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</si>
  <si>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</si>
  <si>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</si>
  <si>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</si>
  <si>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</si>
  <si>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</si>
  <si>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</si>
  <si>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</si>
  <si>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</si>
  <si>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</si>
  <si>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</si>
  <si>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</si>
  <si>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</si>
  <si>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</si>
  <si>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</si>
  <si>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</si>
  <si>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</si>
  <si>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</si>
  <si>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</si>
  <si>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</si>
  <si>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</si>
  <si>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</si>
  <si>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</si>
  <si>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</si>
  <si>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</si>
  <si>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</si>
  <si>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</si>
  <si>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</si>
  <si>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</si>
  <si>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</si>
  <si>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</si>
  <si>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</si>
  <si>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</si>
  <si>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</si>
  <si>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</si>
  <si>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</si>
  <si>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</si>
  <si>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</si>
  <si>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</si>
  <si>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</si>
  <si>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</si>
  <si>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</si>
  <si>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</si>
  <si>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</si>
  <si>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</si>
  <si>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</si>
  <si>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</si>
  <si>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</si>
  <si>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</si>
  <si>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</si>
  <si>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</si>
  <si>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</si>
  <si>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</si>
  <si>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</si>
  <si>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</si>
  <si>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</si>
  <si>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</si>
  <si>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</si>
  <si>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</si>
  <si>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</si>
  <si>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</si>
  <si>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</si>
  <si>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</si>
  <si>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</si>
  <si>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</si>
  <si>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</si>
  <si>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</si>
  <si>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</si>
  <si>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</si>
  <si>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</si>
  <si>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</si>
  <si>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</si>
  <si>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</si>
  <si>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</si>
  <si>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</si>
  <si>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</si>
  <si>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</si>
  <si>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</si>
  <si>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</si>
  <si>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</si>
  <si>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</si>
  <si>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</si>
  <si>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</si>
  <si>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</si>
  <si>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</si>
  <si>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</si>
  <si>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</si>
  <si>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</si>
  <si>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</si>
  <si>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</si>
  <si>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</si>
  <si>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</si>
  <si>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</si>
  <si>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</si>
  <si>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</si>
  <si>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</si>
  <si>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</si>
  <si>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</si>
  <si>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</si>
  <si>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</si>
  <si>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</si>
  <si>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</si>
  <si>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</si>
  <si>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</si>
  <si>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</si>
  <si>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</si>
  <si>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</si>
  <si>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</si>
  <si>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</si>
  <si>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</si>
  <si>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</si>
  <si>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</si>
  <si>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</si>
  <si>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</si>
  <si>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</si>
  <si>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</si>
  <si>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</si>
  <si>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</si>
  <si>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</si>
  <si>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</si>
  <si>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</si>
  <si>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</si>
  <si>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</si>
  <si>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</si>
  <si>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</si>
  <si>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</si>
  <si>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</si>
  <si>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</si>
  <si>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</si>
  <si>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</si>
  <si>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</si>
  <si>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</si>
  <si>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</si>
  <si>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</si>
  <si>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</si>
  <si>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</si>
  <si>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</si>
  <si>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</si>
  <si>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</si>
  <si>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</si>
  <si>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</si>
  <si>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</si>
  <si>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</si>
  <si>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</si>
  <si>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</si>
  <si>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</si>
  <si>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</si>
  <si>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</si>
  <si>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</si>
  <si>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</si>
  <si>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</si>
  <si>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</si>
  <si>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</si>
  <si>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</si>
  <si>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</si>
  <si>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</si>
  <si>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</si>
  <si>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</si>
  <si>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</si>
  <si>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</si>
  <si>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</si>
  <si>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</si>
  <si>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</si>
  <si>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</si>
  <si>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</si>
  <si>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</si>
  <si>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</si>
  <si>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</si>
  <si>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</si>
  <si>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</si>
  <si>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</si>
  <si>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</si>
  <si>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</si>
  <si>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</si>
  <si>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</si>
  <si>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</si>
  <si>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</si>
  <si>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</si>
  <si>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</si>
  <si>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</si>
  <si>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</si>
  <si>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</si>
  <si>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</si>
  <si>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</si>
  <si>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</si>
  <si>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</si>
  <si>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</si>
  <si>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</si>
  <si>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</si>
  <si>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</si>
  <si>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</si>
  <si>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</si>
  <si>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</si>
  <si>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</si>
  <si>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</si>
  <si>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</si>
  <si>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</si>
  <si>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</si>
  <si>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</si>
  <si>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</si>
  <si>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</si>
  <si>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</si>
  <si>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</si>
  <si>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</si>
  <si>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</si>
  <si>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</si>
  <si>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</si>
  <si>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</si>
  <si>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</si>
  <si>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</si>
  <si>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</si>
  <si>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</si>
  <si>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</si>
  <si>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</si>
  <si>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</si>
  <si>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</si>
  <si>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</si>
  <si>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</si>
  <si>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</si>
  <si>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</si>
  <si>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</si>
  <si>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</si>
  <si>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</si>
  <si>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</si>
  <si>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</si>
  <si>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</si>
  <si>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</si>
  <si>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</si>
  <si>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</si>
  <si>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</si>
  <si>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</si>
  <si>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</si>
  <si>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</si>
  <si>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</si>
  <si>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</si>
  <si>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</si>
  <si>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</si>
  <si>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</si>
  <si>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</si>
  <si>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</si>
  <si>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</si>
  <si>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</si>
  <si>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</si>
  <si>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</si>
  <si>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</si>
  <si>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</si>
  <si>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</si>
  <si>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</si>
  <si>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</si>
  <si>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</si>
  <si>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</si>
  <si>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</si>
  <si>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</si>
  <si>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</si>
  <si>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</si>
  <si>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</si>
  <si>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</si>
  <si>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</si>
  <si>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</si>
  <si>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</si>
  <si>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</si>
  <si>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</si>
  <si>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</si>
  <si>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</si>
  <si>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</si>
  <si>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</si>
  <si>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</si>
  <si>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</si>
  <si>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</si>
  <si>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</si>
  <si>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</si>
  <si>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</si>
  <si>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</si>
  <si>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</si>
  <si>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</si>
  <si>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</si>
  <si>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</si>
  <si>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</si>
  <si>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</si>
  <si>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</si>
  <si>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</si>
  <si>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</si>
  <si>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</si>
  <si>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</si>
  <si>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</si>
  <si>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</si>
  <si>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</si>
  <si>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</si>
  <si>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</si>
  <si>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</si>
  <si>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</si>
  <si>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</si>
  <si>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</si>
  <si>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</si>
  <si>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</si>
  <si>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</si>
  <si>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</si>
  <si>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</si>
  <si>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</si>
  <si>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</si>
  <si>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</si>
  <si>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</si>
  <si>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</si>
  <si>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</si>
  <si>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</si>
  <si>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</si>
  <si>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</si>
  <si>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</si>
  <si>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</si>
  <si>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</si>
  <si>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</si>
  <si>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</si>
  <si>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</si>
  <si>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</si>
  <si>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</si>
  <si>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</si>
  <si>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</si>
  <si>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</si>
  <si>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</si>
  <si>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</si>
  <si>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</si>
  <si>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</si>
  <si>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</si>
  <si>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</si>
  <si>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</si>
  <si>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</si>
  <si>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</si>
  <si>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</si>
  <si>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</si>
  <si>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</si>
  <si>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</si>
  <si>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</si>
  <si>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</si>
  <si>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</si>
  <si>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</si>
  <si>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</si>
  <si>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</si>
  <si>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</si>
  <si>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</si>
  <si>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</si>
  <si>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</si>
  <si>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</si>
  <si>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</si>
  <si>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</si>
  <si>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</si>
  <si>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</si>
  <si>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</si>
  <si>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</si>
  <si>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</si>
  <si>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</si>
  <si>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</si>
  <si>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</si>
  <si>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</si>
  <si>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</si>
  <si>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</si>
  <si>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</si>
  <si>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</si>
  <si>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</si>
  <si>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</si>
  <si>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</si>
  <si>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</si>
  <si>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</si>
  <si>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</si>
  <si>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</si>
  <si>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</si>
  <si>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</si>
  <si>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</si>
  <si>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</si>
  <si>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</si>
  <si>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</si>
  <si>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</si>
  <si>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</si>
  <si>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</si>
  <si>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</si>
  <si>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</si>
  <si>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</si>
  <si>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</si>
  <si>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</si>
  <si>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</si>
  <si>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</si>
  <si>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</si>
  <si>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</si>
  <si>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</si>
  <si>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</si>
  <si>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</si>
  <si>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</si>
  <si>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</si>
  <si>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</si>
  <si>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</si>
  <si>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</si>
  <si>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</si>
  <si>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</si>
  <si>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</si>
  <si>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</si>
  <si>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</si>
  <si>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</si>
  <si>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</si>
  <si>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</si>
  <si>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</si>
  <si>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</si>
  <si>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</si>
  <si>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</si>
  <si>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</si>
  <si>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</si>
  <si>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</si>
  <si>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</si>
  <si>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</si>
  <si>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</si>
  <si>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</si>
  <si>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</si>
  <si>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</si>
  <si>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</si>
  <si>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</si>
  <si>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</si>
  <si>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</si>
  <si>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</si>
  <si>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</si>
  <si>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</si>
  <si>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</si>
  <si>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</si>
  <si>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</si>
  <si>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</si>
  <si>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</si>
  <si>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</si>
  <si>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</si>
  <si>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</si>
  <si>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</si>
  <si>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</si>
  <si>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</si>
  <si>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</si>
  <si>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</si>
  <si>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</si>
  <si>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</si>
  <si>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</si>
  <si>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</si>
  <si>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</si>
  <si>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</si>
  <si>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</si>
  <si>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</si>
  <si>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</si>
  <si>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</si>
  <si>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</si>
  <si>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</si>
  <si>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</si>
  <si>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</si>
  <si>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</si>
  <si>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</si>
  <si>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</si>
  <si>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</si>
  <si>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</si>
  <si>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</si>
  <si>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</si>
  <si>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</si>
  <si>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</si>
  <si>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</si>
  <si>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</si>
  <si>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</si>
  <si>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</si>
  <si>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</si>
  <si>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</si>
  <si>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</si>
  <si>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</si>
  <si>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</si>
  <si>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</si>
  <si>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</si>
  <si>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</si>
  <si>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</si>
  <si>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</si>
  <si>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</si>
  <si>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</si>
  <si>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</si>
  <si>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</si>
  <si>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</si>
  <si>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</si>
  <si>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</si>
  <si>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</si>
  <si>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</si>
  <si>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</si>
  <si>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</si>
  <si>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</si>
  <si>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</si>
  <si>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</si>
  <si>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</si>
  <si>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</si>
  <si>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</si>
  <si>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</si>
  <si>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</si>
  <si>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</si>
  <si>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</si>
  <si>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</si>
  <si>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</si>
  <si>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</si>
  <si>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</si>
  <si>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</si>
  <si>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</si>
  <si>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</si>
  <si>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</si>
  <si>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</si>
  <si>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</si>
  <si>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</si>
  <si>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</si>
  <si>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</si>
  <si>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</si>
  <si>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</si>
  <si>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</si>
  <si>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</si>
  <si>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</si>
  <si>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</si>
  <si>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</si>
  <si>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</si>
  <si>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</si>
  <si>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</si>
  <si>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</si>
  <si>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</si>
  <si>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</si>
  <si>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</si>
  <si>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</si>
  <si>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</si>
  <si>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</si>
  <si>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</si>
  <si>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</si>
  <si>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</si>
  <si>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</si>
  <si>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</si>
  <si>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</si>
  <si>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</si>
  <si>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</si>
  <si>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</si>
  <si>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</si>
  <si>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</si>
  <si>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</si>
  <si>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</si>
  <si>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</si>
  <si>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</si>
  <si>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</si>
  <si>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</si>
  <si>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</si>
  <si>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</si>
  <si>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</si>
  <si>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</si>
  <si>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</si>
  <si>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</si>
  <si>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</si>
  <si>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</si>
  <si>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</si>
  <si>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</si>
  <si>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</si>
  <si>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</si>
  <si>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</si>
  <si>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</si>
  <si>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</si>
  <si>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</si>
  <si>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</si>
  <si>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</si>
  <si>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</si>
  <si>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</si>
  <si>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</si>
  <si>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</si>
  <si>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</si>
  <si>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</si>
  <si>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</si>
  <si>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</si>
  <si>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</si>
  <si>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</si>
  <si>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</si>
  <si>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</si>
  <si>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</si>
  <si>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</si>
  <si>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</si>
  <si>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</si>
  <si>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</si>
  <si>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</si>
  <si>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</si>
  <si>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</si>
  <si>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</si>
  <si>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</si>
  <si>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</si>
  <si>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</si>
  <si>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</si>
  <si>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</si>
  <si>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</si>
  <si>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</si>
  <si>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</si>
  <si>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</si>
  <si>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</si>
  <si>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</si>
  <si>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</si>
  <si>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</si>
  <si>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</si>
  <si>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</si>
  <si>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</si>
  <si>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</si>
  <si>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</si>
  <si>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</si>
  <si>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</si>
  <si>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</si>
  <si>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</si>
  <si>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</si>
  <si>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</si>
  <si>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</si>
  <si>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</si>
  <si>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</si>
  <si>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</si>
  <si>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</si>
  <si>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</si>
  <si>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</si>
  <si>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</si>
  <si>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</si>
  <si>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</si>
  <si>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</si>
  <si>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</si>
  <si>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</si>
  <si>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</si>
  <si>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</si>
  <si>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</si>
  <si>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</si>
  <si>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</si>
  <si>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</si>
  <si>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</si>
  <si>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</si>
  <si>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</si>
  <si>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</si>
  <si>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</si>
  <si>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</si>
  <si>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</si>
  <si>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</si>
  <si>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</si>
  <si>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</si>
  <si>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</si>
  <si>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</si>
  <si>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</si>
  <si>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</si>
  <si>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</si>
  <si>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</si>
  <si>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</si>
  <si>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</si>
  <si>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</si>
  <si>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</si>
  <si>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</si>
  <si>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</si>
  <si>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</si>
  <si>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</si>
  <si>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</si>
  <si>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</si>
  <si>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</si>
  <si>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</si>
  <si>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</si>
  <si>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</si>
  <si>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</si>
  <si>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</si>
  <si>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</si>
  <si>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</si>
  <si>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</si>
  <si>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</si>
  <si>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</si>
  <si>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</si>
  <si>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</si>
  <si>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</si>
  <si>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</si>
  <si>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</si>
  <si>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</si>
  <si>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</si>
  <si>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</si>
  <si>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</si>
  <si>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</si>
  <si>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</si>
  <si>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</si>
  <si>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</si>
  <si>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</si>
  <si>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</si>
  <si>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</si>
  <si>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</si>
  <si>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</si>
  <si>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</si>
  <si>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</si>
  <si>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</si>
  <si>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</si>
  <si>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</si>
  <si>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</si>
  <si>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</si>
  <si>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</si>
  <si>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</si>
  <si>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</si>
  <si>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</si>
  <si>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</si>
  <si>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</si>
  <si>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</si>
  <si>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</si>
  <si>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</si>
  <si>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</si>
  <si>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</si>
  <si>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</si>
  <si>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</si>
  <si>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</si>
  <si>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</si>
  <si>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</si>
  <si>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</si>
  <si>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</si>
  <si>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</si>
  <si>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</si>
  <si>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</si>
  <si>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</si>
  <si>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</si>
  <si>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</si>
  <si>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</si>
  <si>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</si>
  <si>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</si>
  <si>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</si>
  <si>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</si>
  <si>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</si>
  <si>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</si>
  <si>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</si>
  <si>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</si>
  <si>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</si>
  <si>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</si>
  <si>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</si>
  <si>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</si>
  <si>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</si>
  <si>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</si>
  <si>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</si>
  <si>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</si>
  <si>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</si>
  <si>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</si>
  <si>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</si>
  <si>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</si>
  <si>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</si>
  <si>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</si>
  <si>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</si>
  <si>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</si>
  <si>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</si>
  <si>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</si>
  <si>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</si>
  <si>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</si>
  <si>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</si>
  <si>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</si>
  <si>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</si>
  <si>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</si>
  <si>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</si>
  <si>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</si>
  <si>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</si>
  <si>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</si>
  <si>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</si>
  <si>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</si>
  <si>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</si>
  <si>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</si>
  <si>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</si>
  <si>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</si>
  <si>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</si>
  <si>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</si>
  <si>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</si>
  <si>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</si>
  <si>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</si>
  <si>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</si>
  <si>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</si>
  <si>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</si>
  <si>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</si>
  <si>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</si>
  <si>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</si>
  <si>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</si>
  <si>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</si>
  <si>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</si>
  <si>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</si>
  <si>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</si>
  <si>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</si>
  <si>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</si>
  <si>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</si>
  <si>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</si>
  <si>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</si>
  <si>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</si>
  <si>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</si>
  <si>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</si>
  <si>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</si>
  <si>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</si>
  <si>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</si>
  <si>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</si>
  <si>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</si>
  <si>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</si>
  <si>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</si>
  <si>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</si>
  <si>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</si>
  <si>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</si>
  <si>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</si>
  <si>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</si>
  <si>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</si>
  <si>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</si>
  <si>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</si>
  <si>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</si>
  <si>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</si>
  <si>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</si>
  <si>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</si>
  <si>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</si>
  <si>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</si>
  <si>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</si>
  <si>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</si>
  <si>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</si>
  <si>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</si>
  <si>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</si>
  <si>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</si>
  <si>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</si>
  <si>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</si>
  <si>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</si>
  <si>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</si>
  <si>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</si>
  <si>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</si>
  <si>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</si>
  <si>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</si>
  <si>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</si>
  <si>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</si>
  <si>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</si>
  <si>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</si>
  <si>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</si>
  <si>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</si>
  <si>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</si>
  <si>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</si>
  <si>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</si>
  <si>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</si>
  <si>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</si>
  <si>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</si>
  <si>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</si>
  <si>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</si>
  <si>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</si>
  <si>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</si>
  <si>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</si>
  <si>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</si>
  <si>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</si>
  <si>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</si>
  <si>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</si>
  <si>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</si>
  <si>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</si>
  <si>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</si>
  <si>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</si>
  <si>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</si>
  <si>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</si>
  <si>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</si>
  <si>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</si>
  <si>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</si>
  <si>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</si>
  <si>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</si>
  <si>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</si>
  <si>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</si>
  <si>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</si>
  <si>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</si>
  <si>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</si>
  <si>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</si>
  <si>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</si>
  <si>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</si>
  <si>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</si>
  <si>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</si>
  <si>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</si>
  <si>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</si>
  <si>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</si>
  <si>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</si>
  <si>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</si>
  <si>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</si>
  <si>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</si>
  <si>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</si>
  <si>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</si>
  <si>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</si>
  <si>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</si>
  <si>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</si>
  <si>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</si>
  <si>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</si>
  <si>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</si>
  <si>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</si>
  <si>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</si>
  <si>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</si>
  <si>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</si>
  <si>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</si>
  <si>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</si>
  <si>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</si>
  <si>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</si>
  <si>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</si>
  <si>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</si>
  <si>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</si>
  <si>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</si>
  <si>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</si>
  <si>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</si>
  <si>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</si>
  <si>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</si>
  <si>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</si>
  <si>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</si>
  <si>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</si>
  <si>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</si>
  <si>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</si>
  <si>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</si>
  <si>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</si>
  <si>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</si>
  <si>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</si>
  <si>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</si>
  <si>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</si>
  <si>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</si>
  <si>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</si>
  <si>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</si>
  <si>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</si>
  <si>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</si>
  <si>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</si>
  <si>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</si>
  <si>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</si>
  <si>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</si>
  <si>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</si>
  <si>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</si>
  <si>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</si>
  <si>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</si>
  <si>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</si>
  <si>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</si>
  <si>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</si>
  <si>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</si>
  <si>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</si>
  <si>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</si>
  <si>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</si>
  <si>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</si>
  <si>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</si>
  <si>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</si>
  <si>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</si>
  <si>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</si>
  <si>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</si>
  <si>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</si>
  <si>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</si>
  <si>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</si>
  <si>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</si>
  <si>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</si>
  <si>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</si>
  <si>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</si>
  <si>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</si>
  <si>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</si>
  <si>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</si>
  <si>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</si>
  <si>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</si>
  <si>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</si>
  <si>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</si>
  <si>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</si>
  <si>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</si>
  <si>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</si>
  <si>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</si>
  <si>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</si>
  <si>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</si>
  <si>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</si>
  <si>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</si>
  <si>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</si>
  <si>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</si>
  <si>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</si>
  <si>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</si>
  <si>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</si>
  <si>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</si>
  <si>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</si>
  <si>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</si>
  <si>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</si>
  <si>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</si>
  <si>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</si>
  <si>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</si>
  <si>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</si>
  <si>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</si>
  <si>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</si>
  <si>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</si>
  <si>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</si>
  <si>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</si>
  <si>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</si>
  <si>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</si>
  <si>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</si>
  <si>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</si>
  <si>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</si>
  <si>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</si>
  <si>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</si>
  <si>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</si>
  <si>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</si>
  <si>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</si>
  <si>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</si>
  <si>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</si>
  <si>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</si>
  <si>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</si>
  <si>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</si>
  <si>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</si>
  <si>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</si>
  <si>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</si>
  <si>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</si>
  <si>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</si>
  <si>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</si>
  <si>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</si>
  <si>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</si>
  <si>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</si>
  <si>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</si>
  <si>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</si>
  <si>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</si>
  <si>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</si>
  <si>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</si>
  <si>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</si>
  <si>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</si>
  <si>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</si>
  <si>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</si>
  <si>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</si>
  <si>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</si>
  <si>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</si>
  <si>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</si>
  <si>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</si>
  <si>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</si>
  <si>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</si>
  <si>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</si>
  <si>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</si>
  <si>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</si>
  <si>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</si>
  <si>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</si>
  <si>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</si>
  <si>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</si>
  <si>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</si>
  <si>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</si>
  <si>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</si>
  <si>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</si>
  <si>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</si>
  <si>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</si>
  <si>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</si>
  <si>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</si>
  <si>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</si>
  <si>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</si>
  <si>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</si>
  <si>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</si>
  <si>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</si>
  <si>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</si>
  <si>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</si>
  <si>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</si>
  <si>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</si>
  <si>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</si>
  <si>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</si>
  <si>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</si>
  <si>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</si>
  <si>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</si>
  <si>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</si>
  <si>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</si>
  <si>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</si>
  <si>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</si>
  <si>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</si>
  <si>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</si>
  <si>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</si>
  <si>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</si>
  <si>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</si>
  <si>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</si>
  <si>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</si>
  <si>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</si>
  <si>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</si>
  <si>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</si>
  <si>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</si>
  <si>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</si>
  <si>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</si>
  <si>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</si>
  <si>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</si>
  <si>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</si>
  <si>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</si>
  <si>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</si>
  <si>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</si>
  <si>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</si>
  <si>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</si>
  <si>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</si>
  <si>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</si>
  <si>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</si>
  <si>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</si>
  <si>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</si>
  <si>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</si>
  <si>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</si>
  <si>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</si>
  <si>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</si>
  <si>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</si>
  <si>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</si>
  <si>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</si>
  <si>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</si>
  <si>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</si>
  <si>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</si>
  <si>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</si>
  <si>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</si>
  <si>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</si>
  <si>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</si>
  <si>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</si>
  <si>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</si>
  <si>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</si>
  <si>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</si>
  <si>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</si>
  <si>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</si>
  <si>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</si>
  <si>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</si>
  <si>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</si>
  <si>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</si>
  <si>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</si>
  <si>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</si>
  <si>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</si>
  <si>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</si>
  <si>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</si>
  <si>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</si>
  <si>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</si>
  <si>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</si>
  <si>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</si>
  <si>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</si>
  <si>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</si>
  <si>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</si>
  <si>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</si>
  <si>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</si>
  <si>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</si>
  <si>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</si>
  <si>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</si>
  <si>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</si>
  <si>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</si>
  <si>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</si>
  <si>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</si>
  <si>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</si>
  <si>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</si>
  <si>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</si>
  <si>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</si>
  <si>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</si>
  <si>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</si>
  <si>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</si>
  <si>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</si>
  <si>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</si>
  <si>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</si>
  <si>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</si>
  <si>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</si>
  <si>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</si>
  <si>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</si>
  <si>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</si>
  <si>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</si>
  <si>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</si>
  <si>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</si>
  <si>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</si>
  <si>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</si>
  <si>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</si>
  <si>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</si>
  <si>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</si>
  <si>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</si>
  <si>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</si>
  <si>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</si>
  <si>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</si>
  <si>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</si>
  <si>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</si>
  <si>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</si>
  <si>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</si>
  <si>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</si>
  <si>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</si>
  <si>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</si>
  <si>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</si>
  <si>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</si>
  <si>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</si>
  <si>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</si>
  <si>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</si>
  <si>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</si>
  <si>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</si>
  <si>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</si>
  <si>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</si>
  <si>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</si>
  <si>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</si>
  <si>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</si>
  <si>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</si>
  <si>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</si>
  <si>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</si>
  <si>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</si>
  <si>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</si>
  <si>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</si>
  <si>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</si>
  <si>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</si>
  <si>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</si>
  <si>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</si>
  <si>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</si>
  <si>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</si>
  <si>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</si>
  <si>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</si>
  <si>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</si>
  <si>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</si>
  <si>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</si>
  <si>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</si>
  <si>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</si>
  <si>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</si>
  <si>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</si>
  <si>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</si>
  <si>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</si>
  <si>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</si>
  <si>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</si>
  <si>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</si>
  <si>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</si>
  <si>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</si>
  <si>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</si>
  <si>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</si>
  <si>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</si>
  <si>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</si>
  <si>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</si>
  <si>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</si>
  <si>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</si>
  <si>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</si>
  <si>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</si>
  <si>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</si>
  <si>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</si>
  <si>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</si>
  <si>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</si>
  <si>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</si>
  <si>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</si>
  <si>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</si>
  <si>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</si>
  <si>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</si>
  <si>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</si>
  <si>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</si>
  <si>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</si>
  <si>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</si>
  <si>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</si>
  <si>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</si>
  <si>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</si>
  <si>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</si>
  <si>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</si>
  <si>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</si>
  <si>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</si>
  <si>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</si>
  <si>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</si>
  <si>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</si>
  <si>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</si>
  <si>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</si>
  <si>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</si>
  <si>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</si>
  <si>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</si>
  <si>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</si>
  <si>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</si>
  <si>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</si>
  <si>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</si>
  <si>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</si>
  <si>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</si>
  <si>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</si>
  <si>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</si>
  <si>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</si>
  <si>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</si>
  <si>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</si>
  <si>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</si>
  <si>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</si>
  <si>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</si>
  <si>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</si>
  <si>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</si>
  <si>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</si>
  <si>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</si>
  <si>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</si>
  <si>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</si>
  <si>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</si>
  <si>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</si>
  <si>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</si>
  <si>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</si>
  <si>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</si>
  <si>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</si>
  <si>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</si>
  <si>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</si>
  <si>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</si>
  <si>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</si>
  <si>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</si>
  <si>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</si>
  <si>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</si>
  <si>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</si>
  <si>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</si>
  <si>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</si>
  <si>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</si>
  <si>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</si>
  <si>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</si>
  <si>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</si>
  <si>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</si>
  <si>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</si>
  <si>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</si>
  <si>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</si>
  <si>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</si>
  <si>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</si>
  <si>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</si>
  <si>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</si>
  <si>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</si>
  <si>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</si>
  <si>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</si>
  <si>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</si>
  <si>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</si>
  <si>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</si>
  <si>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</si>
  <si>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</si>
  <si>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</si>
  <si>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</si>
  <si>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</si>
  <si>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</si>
  <si>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</si>
  <si>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</si>
  <si>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</si>
  <si>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</si>
  <si>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</si>
  <si>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</si>
  <si>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</si>
  <si>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</si>
  <si>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</si>
  <si>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</si>
  <si>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</si>
  <si>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</si>
  <si>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</si>
  <si>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</si>
  <si>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</si>
  <si>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</si>
  <si>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</si>
  <si>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</si>
  <si>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</si>
  <si>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</si>
  <si>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</si>
  <si>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</si>
  <si>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</si>
  <si>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</si>
  <si>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</si>
  <si>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</si>
  <si>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</si>
  <si>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</si>
  <si>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</si>
  <si>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</si>
  <si>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</si>
  <si>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</si>
  <si>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</si>
  <si>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</si>
  <si>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</si>
  <si>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</si>
  <si>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</si>
  <si>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</si>
  <si>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</si>
  <si>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</si>
  <si>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</si>
  <si>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</si>
  <si>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</si>
  <si>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</si>
  <si>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</si>
  <si>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</si>
  <si>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</si>
  <si>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</si>
  <si>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</si>
  <si>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</si>
  <si>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</si>
  <si>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</si>
  <si>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</si>
  <si>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</si>
  <si>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</si>
  <si>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</si>
  <si>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</si>
  <si>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</si>
  <si>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</si>
  <si>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</si>
  <si>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</si>
  <si>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</si>
  <si>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</si>
  <si>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</si>
  <si>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</si>
  <si>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</si>
  <si>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</si>
  <si>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</si>
  <si>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</si>
  <si>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</si>
  <si>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</si>
  <si>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</si>
  <si>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</si>
  <si>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</si>
  <si>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</si>
  <si>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</si>
  <si>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</si>
  <si>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</si>
  <si>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</si>
  <si>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</si>
  <si>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</si>
  <si>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</si>
  <si>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</si>
  <si>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</si>
  <si>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</si>
  <si>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</si>
  <si>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</si>
  <si>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</si>
  <si>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</si>
  <si>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</si>
  <si>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</si>
  <si>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</si>
  <si>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</si>
  <si>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</si>
  <si>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</si>
  <si>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</si>
  <si>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</si>
  <si>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</si>
  <si>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</si>
  <si>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</si>
  <si>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</si>
  <si>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</si>
  <si>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</si>
  <si>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</si>
  <si>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</si>
  <si>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</si>
  <si>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</si>
  <si>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</si>
  <si>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</si>
  <si>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</si>
  <si>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</si>
  <si>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</si>
  <si>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</si>
  <si>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</si>
  <si>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</si>
  <si>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</si>
  <si>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</si>
  <si>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</si>
  <si>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</si>
  <si>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</si>
  <si>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</si>
  <si>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</si>
  <si>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</si>
  <si>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</si>
  <si>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</si>
  <si>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</si>
  <si>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</si>
  <si>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</si>
  <si>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</si>
  <si>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</si>
  <si>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</si>
  <si>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</si>
  <si>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</si>
  <si>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</si>
  <si>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</si>
  <si>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</si>
  <si>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</si>
  <si>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</si>
  <si>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</si>
  <si>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</si>
  <si>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</si>
  <si>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</si>
  <si>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</si>
  <si>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</si>
  <si>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</si>
  <si>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</si>
  <si>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</si>
  <si>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</si>
  <si>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</si>
  <si>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</si>
  <si>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</si>
  <si>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</si>
  <si>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</si>
  <si>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</si>
  <si>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</si>
  <si>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</si>
  <si>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</si>
  <si>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</si>
  <si>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</si>
  <si>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</si>
  <si>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</si>
  <si>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</si>
  <si>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</si>
  <si>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</si>
  <si>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</si>
  <si>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</si>
  <si>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</si>
  <si>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</si>
  <si>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</si>
  <si>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</si>
  <si>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</si>
  <si>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</si>
  <si>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</si>
  <si>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</si>
  <si>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</si>
  <si>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</si>
  <si>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</si>
  <si>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</si>
  <si>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</si>
  <si>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</si>
  <si>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</si>
  <si>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</si>
  <si>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</si>
  <si>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</si>
  <si>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</si>
  <si>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</si>
  <si>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</si>
  <si>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</si>
  <si>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</si>
  <si>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</si>
  <si>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</si>
  <si>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</si>
  <si>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</si>
  <si>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</si>
  <si>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</si>
  <si>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</si>
  <si>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</si>
  <si>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</si>
  <si>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</si>
  <si>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</si>
  <si>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</si>
  <si>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</si>
  <si>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</si>
  <si>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</si>
  <si>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</si>
  <si>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</si>
  <si>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</si>
  <si>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</si>
  <si>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</si>
  <si>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</si>
  <si>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</si>
  <si>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</si>
  <si>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</si>
  <si>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</si>
  <si>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</si>
  <si>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</si>
  <si>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</si>
  <si>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</si>
  <si>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</si>
  <si>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</si>
  <si>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</si>
  <si>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</si>
  <si>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</si>
  <si>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</si>
  <si>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</si>
  <si>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</si>
  <si>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</si>
  <si>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</si>
  <si>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</si>
  <si>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</si>
  <si>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</si>
  <si>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</si>
  <si>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</si>
  <si>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</si>
  <si>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</si>
  <si>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</si>
  <si>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</si>
  <si>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</si>
  <si>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</si>
  <si>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</si>
  <si>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</si>
  <si>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</si>
  <si>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</si>
  <si>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</si>
  <si>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</si>
  <si>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</si>
  <si>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</si>
  <si>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</si>
  <si>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</si>
  <si>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</si>
  <si>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</si>
  <si>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</si>
  <si>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</si>
  <si>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</si>
  <si>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</si>
  <si>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</si>
  <si>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</si>
  <si>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</si>
  <si>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</si>
  <si>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</si>
  <si>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</si>
  <si>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</si>
  <si>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</si>
  <si>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</si>
  <si>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</si>
  <si>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</si>
  <si>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</si>
  <si>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</si>
  <si>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</si>
  <si>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</si>
  <si>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</si>
  <si>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</si>
  <si>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</si>
  <si>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</si>
  <si>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</si>
  <si>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</si>
  <si>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</si>
  <si>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</si>
  <si>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</si>
  <si>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</si>
  <si>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</si>
  <si>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</si>
  <si>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</si>
  <si>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</si>
  <si>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</si>
  <si>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</si>
  <si>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</si>
  <si>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</si>
  <si>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</si>
  <si>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</si>
  <si>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</si>
  <si>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</si>
  <si>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</si>
  <si>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</si>
  <si>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</si>
  <si>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</si>
  <si>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</si>
  <si>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</si>
  <si>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</si>
  <si>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</si>
  <si>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</si>
  <si>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</si>
  <si>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</si>
  <si>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</si>
  <si>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</si>
  <si>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</si>
  <si>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</si>
  <si>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</si>
  <si>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</si>
  <si>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</si>
  <si>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</si>
  <si>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</si>
  <si>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</si>
  <si>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</si>
  <si>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</si>
  <si>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</si>
  <si>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</si>
  <si>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</si>
  <si>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</si>
  <si>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</si>
  <si>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</si>
  <si>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</si>
  <si>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</si>
  <si>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</si>
  <si>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</si>
  <si>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</si>
  <si>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</si>
  <si>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</si>
  <si>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</si>
  <si>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</si>
  <si>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</si>
  <si>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</si>
  <si>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</si>
  <si>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</si>
  <si>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</si>
  <si>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</si>
  <si>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</si>
  <si>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</si>
  <si>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</si>
  <si>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</si>
  <si>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</si>
  <si>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</si>
  <si>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</si>
  <si>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</si>
  <si>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</si>
  <si>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</si>
  <si>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</si>
  <si>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</si>
  <si>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</si>
  <si>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</si>
  <si>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</si>
  <si>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</si>
  <si>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</si>
  <si>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</si>
  <si>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</si>
  <si>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</si>
  <si>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</si>
  <si>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</si>
  <si>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</si>
  <si>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</si>
  <si>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</si>
  <si>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</si>
  <si>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</si>
  <si>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</si>
  <si>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</si>
  <si>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</si>
  <si>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</si>
  <si>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</si>
  <si>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</si>
  <si>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</si>
  <si>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</si>
  <si>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</si>
  <si>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</si>
  <si>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</si>
  <si>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</si>
  <si>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</si>
  <si>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</si>
  <si>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</si>
  <si>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</si>
  <si>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</si>
  <si>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</si>
  <si>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</si>
  <si>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</si>
  <si>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</si>
  <si>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</si>
  <si>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</si>
  <si>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</si>
  <si>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</si>
  <si>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</si>
  <si>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</si>
  <si>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</si>
  <si>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</si>
  <si>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</si>
  <si>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</si>
  <si>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</si>
  <si>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</si>
  <si>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</si>
  <si>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</si>
  <si>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</si>
  <si>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</si>
  <si>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</si>
  <si>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</si>
  <si>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</si>
  <si>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</si>
  <si>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</si>
  <si>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</si>
  <si>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</si>
  <si>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</si>
  <si>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</si>
  <si>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</si>
  <si>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</si>
  <si>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</si>
  <si>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</si>
  <si>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</si>
  <si>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</si>
  <si>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</si>
  <si>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</si>
  <si>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</si>
  <si>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</si>
  <si>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</si>
  <si>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</si>
  <si>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</si>
  <si>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</si>
  <si>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</si>
  <si>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</si>
  <si>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</si>
  <si>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</si>
  <si>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</si>
  <si>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</si>
  <si>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</si>
  <si>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</si>
  <si>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</si>
  <si>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</si>
  <si>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</si>
  <si>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</si>
  <si>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</si>
  <si>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</si>
  <si>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</si>
  <si>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</si>
  <si>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</si>
  <si>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</si>
  <si>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</si>
  <si>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</si>
  <si>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</si>
  <si>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</si>
  <si>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</si>
  <si>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</si>
  <si>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</si>
  <si>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</si>
  <si>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</si>
  <si>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</si>
  <si>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</si>
  <si>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</si>
  <si>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</si>
  <si>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</si>
  <si>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</si>
  <si>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</si>
  <si>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</si>
  <si>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</si>
  <si>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</si>
  <si>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</si>
  <si>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</si>
  <si>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</si>
  <si>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</si>
  <si>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</si>
  <si>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</si>
  <si>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</si>
  <si>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</si>
  <si>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</si>
  <si>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</si>
  <si>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</si>
  <si>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</si>
  <si>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</si>
  <si>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</si>
  <si>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</si>
  <si>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</si>
  <si>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</si>
  <si>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</si>
  <si>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</si>
  <si>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</si>
  <si>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</si>
  <si>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</si>
  <si>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</si>
  <si>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</si>
  <si>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</si>
  <si>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</si>
  <si>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</si>
  <si>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</si>
  <si>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</si>
  <si>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</si>
  <si>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</si>
  <si>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</si>
  <si>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</si>
  <si>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</si>
  <si>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</si>
  <si>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</si>
  <si>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</si>
  <si>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</si>
  <si>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</si>
  <si>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</si>
  <si>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</si>
  <si>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</si>
  <si>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</si>
  <si>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</si>
  <si>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</si>
  <si>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</si>
  <si>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</si>
  <si>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</si>
  <si>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</si>
  <si>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</si>
  <si>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</si>
  <si>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</si>
  <si>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</si>
  <si>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</si>
  <si>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</si>
  <si>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</si>
  <si>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</si>
  <si>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</si>
  <si>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</si>
  <si>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</si>
  <si>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</si>
  <si>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</si>
  <si>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</si>
  <si>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</si>
  <si>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</si>
  <si>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</si>
  <si>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</si>
  <si>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</si>
  <si>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</si>
  <si>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</si>
  <si>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</si>
  <si>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</si>
  <si>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</si>
  <si>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</si>
  <si>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</si>
  <si>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</si>
  <si>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</si>
  <si>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</si>
  <si>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</si>
  <si>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</si>
  <si>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</si>
  <si>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</si>
  <si>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</si>
  <si>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</si>
  <si>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</si>
  <si>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</si>
  <si>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</si>
  <si>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</si>
  <si>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</si>
  <si>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</si>
  <si>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</si>
  <si>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</si>
  <si>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</si>
  <si>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</si>
  <si>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</si>
  <si>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</si>
  <si>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</si>
  <si>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</si>
  <si>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</si>
  <si>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</si>
  <si>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</si>
  <si>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</si>
  <si>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</si>
  <si>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</si>
  <si>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</si>
  <si>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</si>
  <si>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</si>
  <si>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</si>
  <si>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</si>
  <si>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</si>
  <si>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</si>
  <si>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</si>
  <si>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</si>
  <si>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</si>
  <si>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</si>
  <si>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</si>
  <si>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</si>
  <si>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</si>
  <si>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</si>
  <si>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</si>
  <si>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</si>
  <si>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</si>
  <si>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</si>
  <si>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</si>
  <si>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</si>
  <si>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</si>
  <si>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</si>
  <si>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</si>
  <si>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</si>
  <si>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</si>
  <si>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</si>
  <si>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</si>
  <si>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</si>
  <si>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</si>
  <si>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</si>
  <si>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</si>
  <si>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</si>
  <si>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</si>
  <si>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</si>
  <si>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</si>
  <si>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</si>
  <si>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</si>
  <si>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</si>
  <si>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</si>
  <si>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</si>
  <si>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</si>
  <si>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</si>
  <si>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</si>
  <si>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</si>
  <si>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</si>
  <si>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</si>
  <si>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</si>
  <si>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</si>
  <si>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</si>
  <si>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</si>
  <si>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</si>
  <si>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</si>
  <si>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</si>
  <si>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</si>
  <si>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</si>
  <si>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</si>
  <si>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</si>
  <si>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</si>
  <si>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</si>
  <si>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</si>
  <si>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</si>
  <si>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</si>
  <si>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</si>
  <si>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</si>
  <si>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</si>
  <si>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</si>
  <si>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</si>
  <si>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</si>
  <si>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</si>
  <si>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</si>
  <si>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</si>
  <si>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</si>
  <si>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</si>
  <si>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</si>
  <si>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</si>
  <si>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</si>
  <si>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</si>
  <si>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</si>
  <si>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</si>
  <si>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</si>
  <si>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</si>
  <si>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</si>
  <si>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</si>
  <si>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</si>
  <si>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</si>
  <si>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</si>
  <si>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</si>
  <si>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</si>
  <si>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</si>
  <si>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</si>
  <si>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</si>
  <si>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</si>
  <si>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</si>
  <si>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</si>
  <si>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</si>
  <si>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</si>
  <si>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</si>
  <si>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</si>
  <si>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</si>
  <si>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</si>
  <si>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</si>
  <si>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</si>
  <si>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</si>
  <si>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</si>
  <si>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</si>
  <si>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</si>
  <si>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</si>
  <si>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</si>
  <si>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</si>
  <si>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</si>
  <si>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</si>
  <si>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</si>
  <si>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</si>
  <si>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</si>
  <si>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</si>
  <si>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</si>
  <si>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</si>
  <si>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</si>
  <si>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</si>
  <si>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</si>
  <si>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</si>
  <si>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</si>
  <si>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</si>
  <si>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</si>
  <si>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</si>
  <si>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</si>
  <si>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</si>
  <si>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</si>
  <si>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</si>
  <si>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</si>
  <si>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</si>
  <si>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</si>
  <si>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</si>
  <si>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</si>
  <si>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</si>
  <si>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</si>
  <si>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</si>
  <si>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</si>
  <si>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</si>
  <si>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</si>
  <si>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</si>
  <si>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</si>
  <si>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</si>
  <si>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</si>
  <si>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</si>
  <si>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</si>
  <si>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</si>
  <si>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</si>
  <si>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</si>
  <si>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</si>
  <si>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</si>
  <si>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</si>
  <si>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</si>
  <si>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</si>
  <si>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</si>
  <si>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</si>
  <si>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</si>
  <si>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</si>
  <si>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</si>
  <si>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</si>
  <si>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</si>
  <si>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</si>
  <si>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</si>
  <si>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</si>
  <si>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</si>
  <si>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</si>
  <si>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</si>
  <si>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</si>
  <si>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</si>
  <si>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</si>
  <si>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</si>
  <si>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</si>
  <si>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</si>
  <si>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</si>
  <si>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</si>
  <si>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</si>
  <si>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</si>
  <si>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</si>
  <si>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</si>
  <si>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</si>
  <si>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</si>
  <si>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</si>
  <si>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</si>
  <si>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</si>
  <si>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</si>
  <si>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</si>
  <si>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</si>
  <si>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</si>
  <si>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</si>
  <si>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</si>
  <si>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</si>
  <si>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</si>
  <si>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</si>
  <si>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</si>
  <si>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</si>
  <si>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</si>
  <si>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</si>
  <si>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</si>
  <si>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</si>
  <si>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</si>
  <si>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</si>
  <si>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</si>
  <si>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</si>
  <si>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</si>
  <si>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</si>
  <si>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</si>
  <si>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</si>
  <si>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</si>
  <si>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</si>
  <si>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</si>
  <si>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</si>
  <si>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</si>
  <si>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</si>
  <si>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</si>
  <si>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</si>
  <si>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</si>
  <si>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</si>
  <si>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</si>
  <si>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</si>
  <si>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</si>
  <si>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</si>
  <si>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</si>
  <si>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</si>
  <si>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</si>
  <si>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</si>
  <si>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</si>
  <si>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</si>
  <si>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</si>
  <si>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</si>
  <si>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</si>
  <si>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</si>
  <si>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</si>
  <si>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</si>
  <si>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</si>
  <si>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</si>
  <si>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</si>
  <si>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</si>
  <si>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</si>
  <si>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</si>
  <si>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</si>
  <si>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</si>
  <si>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</si>
  <si>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</si>
  <si>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</si>
  <si>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</si>
  <si>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</si>
  <si>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</si>
  <si>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</si>
  <si>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</si>
  <si>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</si>
  <si>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</si>
  <si>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</si>
  <si>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</si>
  <si>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</si>
  <si>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</si>
  <si>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</si>
  <si>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</si>
  <si>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</si>
  <si>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</si>
  <si>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</si>
  <si>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</si>
  <si>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</si>
  <si>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</si>
  <si>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</si>
  <si>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</si>
  <si>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</si>
  <si>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</si>
  <si>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</si>
  <si>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</si>
  <si>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</si>
  <si>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</si>
  <si>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</si>
  <si>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</si>
  <si>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</si>
  <si>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</si>
  <si>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</si>
  <si>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</si>
  <si>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</si>
  <si>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</si>
  <si>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</si>
  <si>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</si>
  <si>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</si>
  <si>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</si>
  <si>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</si>
  <si>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</si>
  <si>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</si>
  <si>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</si>
  <si>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</si>
  <si>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</si>
  <si>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</si>
  <si>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</si>
  <si>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</si>
  <si>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</si>
  <si>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</si>
  <si>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</si>
  <si>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</si>
  <si>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</si>
  <si>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</si>
  <si>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</si>
  <si>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</si>
  <si>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</si>
  <si>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</si>
  <si>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</si>
  <si>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</si>
  <si>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</si>
  <si>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</si>
  <si>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</si>
  <si>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</si>
  <si>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</si>
  <si>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</si>
  <si>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</si>
  <si>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</si>
  <si>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</si>
  <si>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</si>
  <si>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</si>
  <si>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</si>
  <si>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</si>
  <si>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</si>
  <si>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</si>
  <si>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</si>
  <si>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</si>
  <si>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</si>
  <si>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</si>
  <si>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</si>
  <si>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</si>
  <si>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</si>
  <si>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</si>
  <si>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</si>
  <si>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</si>
  <si>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</si>
  <si>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</si>
  <si>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</si>
  <si>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</si>
  <si>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</si>
  <si>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</si>
  <si>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</si>
  <si>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</si>
  <si>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</si>
  <si>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</si>
  <si>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</si>
  <si>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</si>
  <si>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</si>
  <si>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</si>
  <si>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</si>
  <si>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</si>
  <si>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</si>
  <si>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</si>
  <si>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</si>
  <si>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</si>
  <si>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</si>
  <si>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</si>
  <si>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</si>
  <si>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</si>
  <si>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</si>
  <si>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</si>
  <si>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</si>
  <si>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</si>
  <si>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</si>
  <si>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</si>
  <si>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</si>
  <si>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</si>
  <si>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</si>
  <si>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</si>
  <si>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</si>
  <si>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</si>
  <si>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</si>
  <si>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</si>
  <si>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</si>
  <si>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</si>
  <si>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</si>
  <si>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</si>
  <si>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</si>
  <si>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</si>
  <si>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</si>
  <si>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</si>
  <si>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</si>
  <si>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</si>
  <si>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</si>
  <si>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</si>
  <si>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</si>
  <si>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</si>
  <si>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</si>
  <si>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</si>
  <si>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</si>
  <si>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</si>
  <si>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</si>
  <si>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</si>
  <si>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</si>
  <si>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</si>
  <si>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</si>
  <si>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</si>
  <si>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</si>
  <si>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</si>
  <si>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</si>
  <si>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</si>
  <si>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</si>
  <si>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</si>
  <si>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</si>
  <si>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</si>
  <si>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</si>
  <si>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</si>
  <si>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</si>
  <si>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</si>
  <si>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</si>
  <si>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</si>
  <si>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</si>
  <si>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</si>
  <si>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</si>
  <si>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</si>
  <si>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</si>
  <si>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</si>
  <si>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</si>
  <si>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</si>
  <si>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</si>
  <si>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</si>
  <si>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</si>
  <si>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</si>
  <si>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</si>
  <si>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</si>
  <si>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</si>
  <si>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</si>
  <si>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</si>
  <si>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</si>
  <si>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</si>
  <si>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</si>
  <si>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</si>
  <si>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</si>
  <si>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</si>
  <si>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</si>
  <si>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</si>
  <si>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</si>
  <si>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</si>
  <si>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</si>
  <si>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</si>
  <si>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</si>
  <si>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</si>
  <si>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</si>
  <si>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</si>
  <si>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</si>
  <si>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</si>
  <si>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</si>
  <si>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</si>
  <si>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</si>
  <si>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</si>
  <si>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</si>
  <si>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</si>
  <si>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</si>
  <si>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</si>
  <si>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</si>
  <si>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</si>
  <si>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</si>
  <si>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</si>
  <si>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</si>
  <si>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</si>
  <si>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</si>
  <si>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</si>
  <si>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</si>
  <si>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</si>
  <si>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</si>
  <si>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</si>
  <si>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</si>
  <si>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</si>
  <si>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</si>
  <si>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</si>
  <si>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</si>
  <si>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</si>
  <si>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</si>
  <si>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</si>
  <si>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</si>
  <si>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</si>
  <si>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</si>
  <si>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</si>
  <si>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</si>
  <si>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</si>
  <si>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</si>
  <si>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</si>
  <si>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</si>
  <si>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</si>
  <si>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</si>
  <si>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</si>
  <si>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</si>
  <si>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</si>
  <si>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</si>
  <si>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</si>
  <si>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</si>
  <si>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</si>
  <si>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</si>
  <si>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</si>
  <si>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</si>
  <si>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</si>
  <si>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</si>
  <si>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</si>
  <si>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</si>
  <si>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</si>
  <si>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</si>
  <si>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</si>
  <si>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</si>
  <si>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</si>
  <si>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</si>
  <si>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</si>
  <si>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</si>
  <si>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</si>
  <si>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</si>
  <si>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</si>
  <si>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</si>
  <si>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</si>
  <si>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</si>
  <si>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</si>
  <si>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</si>
  <si>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</si>
  <si>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</si>
  <si>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</si>
  <si>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</si>
  <si>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</si>
  <si>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</si>
  <si>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</si>
  <si>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</si>
  <si>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</si>
  <si>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</si>
  <si>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</si>
  <si>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</si>
  <si>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</si>
  <si>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</si>
  <si>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</si>
  <si>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</si>
  <si>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</si>
  <si>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</si>
  <si>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</si>
  <si>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</si>
  <si>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</si>
  <si>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</si>
  <si>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</si>
  <si>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</si>
  <si>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</si>
  <si>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</si>
  <si>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</si>
  <si>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</si>
  <si>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</si>
  <si>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</si>
  <si>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</si>
  <si>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</si>
  <si>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</si>
  <si>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</si>
  <si>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</si>
  <si>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</si>
  <si>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</si>
  <si>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</si>
  <si>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</si>
  <si>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</si>
  <si>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</si>
  <si>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</si>
  <si>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</si>
  <si>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</si>
  <si>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</si>
  <si>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</si>
  <si>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</si>
  <si>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</si>
  <si>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</si>
  <si>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</si>
  <si>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</si>
  <si>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</si>
  <si>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</si>
  <si>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</si>
  <si>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</si>
  <si>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</si>
  <si>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</si>
  <si>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</si>
  <si>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</si>
  <si>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</si>
  <si>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</si>
  <si>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</si>
  <si>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</si>
  <si>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</si>
  <si>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</si>
  <si>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</si>
  <si>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</si>
  <si>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</si>
  <si>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</si>
  <si>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</si>
  <si>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</si>
  <si>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</si>
  <si>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</si>
  <si>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</si>
  <si>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</si>
  <si>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</si>
  <si>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</si>
  <si>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</si>
  <si>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</si>
  <si>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</si>
  <si>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</si>
  <si>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</si>
  <si>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</si>
  <si>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</si>
  <si>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</si>
  <si>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</si>
  <si>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</si>
  <si>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</si>
  <si>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</si>
  <si>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</si>
  <si>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</si>
  <si>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</si>
  <si>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</si>
  <si>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</si>
  <si>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</si>
  <si>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</si>
  <si>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</si>
  <si>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</si>
  <si>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</si>
  <si>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</si>
  <si>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</si>
  <si>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</si>
  <si>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</si>
  <si>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</si>
  <si>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</si>
  <si>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</si>
  <si>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</si>
  <si>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</si>
  <si>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</si>
  <si>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</si>
  <si>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</si>
  <si>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</si>
  <si>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</si>
  <si>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</si>
  <si>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</si>
  <si>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</si>
  <si>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</si>
  <si>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</si>
  <si>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</si>
  <si>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</si>
  <si>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</si>
  <si>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</si>
  <si>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</si>
  <si>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</si>
  <si>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</si>
  <si>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</si>
  <si>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</si>
  <si>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</si>
  <si>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</si>
  <si>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</si>
  <si>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</si>
  <si>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</si>
  <si>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</si>
  <si>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</si>
  <si>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</si>
  <si>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</si>
  <si>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</si>
  <si>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</si>
  <si>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</si>
  <si>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</si>
  <si>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</si>
  <si>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</si>
  <si>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</si>
  <si>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</si>
  <si>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</si>
  <si>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</si>
  <si>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</si>
  <si>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</si>
  <si>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</si>
  <si>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</si>
  <si>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</si>
  <si>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</si>
  <si>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</si>
  <si>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</si>
  <si>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</si>
  <si>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</si>
  <si>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</si>
  <si>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</si>
  <si>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</si>
  <si>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</si>
  <si>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</si>
  <si>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</si>
  <si>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</si>
  <si>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</si>
  <si>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</si>
  <si>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</si>
  <si>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</si>
  <si>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</si>
  <si>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</si>
  <si>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</si>
  <si>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</si>
  <si>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</si>
  <si>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</si>
  <si>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</si>
  <si>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</si>
  <si>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</si>
  <si>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</si>
  <si>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</si>
  <si>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</si>
  <si>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</si>
  <si>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</si>
  <si>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</si>
  <si>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</si>
  <si>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</si>
  <si>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</si>
  <si>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</si>
  <si>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</si>
  <si>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</si>
  <si>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</si>
  <si>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</si>
  <si>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</si>
  <si>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</si>
  <si>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</si>
  <si>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</si>
  <si>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</si>
  <si>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</si>
  <si>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</si>
  <si>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</si>
  <si>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</si>
  <si>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</si>
  <si>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</si>
  <si>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</si>
  <si>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</si>
  <si>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</si>
  <si>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</si>
  <si>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</si>
  <si>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</si>
  <si>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</si>
  <si>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</si>
  <si>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</si>
  <si>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</si>
  <si>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</si>
  <si>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</si>
  <si>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</si>
  <si>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</si>
  <si>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</si>
  <si>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</si>
  <si>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</si>
  <si>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</si>
  <si>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</si>
  <si>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</si>
  <si>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</si>
  <si>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</si>
  <si>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</si>
  <si>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</si>
  <si>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</si>
  <si>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</si>
  <si>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</si>
  <si>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</si>
  <si>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</si>
  <si>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</si>
  <si>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</si>
  <si>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</si>
  <si>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</si>
  <si>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</si>
  <si>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</si>
  <si>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</si>
  <si>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</si>
  <si>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</si>
  <si>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</si>
  <si>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</si>
  <si>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</si>
  <si>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</si>
  <si>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</si>
  <si>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</si>
  <si>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</si>
  <si>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</si>
  <si>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</si>
  <si>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</si>
  <si>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</si>
  <si>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</si>
  <si>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</si>
  <si>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</si>
  <si>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</si>
  <si>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</si>
  <si>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</si>
  <si>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</si>
  <si>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</si>
  <si>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</si>
  <si>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</si>
  <si>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</si>
  <si>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</si>
  <si>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</si>
  <si>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</si>
  <si>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</si>
  <si>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</si>
  <si>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</si>
  <si>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</si>
  <si>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</si>
  <si>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</si>
  <si>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</si>
  <si>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</si>
  <si>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</si>
  <si>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</si>
  <si>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</si>
  <si>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</si>
  <si>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</si>
  <si>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</si>
  <si>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</si>
  <si>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</si>
  <si>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</si>
  <si>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</si>
  <si>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</si>
  <si>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</si>
  <si>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</si>
  <si>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</si>
  <si>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</si>
  <si>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</si>
  <si>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</si>
  <si>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</si>
  <si>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</si>
  <si>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</si>
  <si>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</si>
  <si>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</si>
  <si>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</si>
  <si>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</si>
  <si>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</si>
  <si>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</si>
  <si>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</si>
  <si>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</si>
  <si>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</si>
  <si>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</si>
  <si>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</si>
  <si>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</si>
  <si>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</si>
  <si>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</si>
  <si>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</si>
  <si>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</si>
  <si>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</si>
  <si>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</si>
  <si>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</si>
  <si>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</si>
  <si>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</si>
  <si>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</si>
  <si>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</si>
  <si>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</si>
  <si>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</si>
  <si>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</si>
  <si>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</si>
  <si>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</si>
  <si>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</si>
  <si>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</si>
  <si>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</si>
  <si>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</si>
  <si>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</si>
  <si>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</si>
  <si>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</si>
  <si>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</si>
  <si>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</si>
  <si>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</si>
  <si>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</si>
  <si>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</si>
  <si>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</si>
  <si>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</si>
  <si>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</si>
  <si>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</si>
  <si>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</si>
  <si>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</si>
  <si>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</si>
  <si>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</si>
  <si>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</si>
  <si>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</si>
  <si>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</si>
  <si>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</si>
  <si>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</si>
  <si>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</si>
  <si>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</si>
  <si>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</si>
  <si>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</si>
  <si>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</si>
  <si>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</si>
  <si>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</si>
  <si>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</si>
  <si>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</si>
  <si>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</si>
  <si>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</si>
  <si>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</si>
  <si>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</si>
  <si>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</si>
  <si>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</si>
  <si>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</si>
  <si>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</si>
  <si>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</si>
  <si>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</si>
  <si>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</si>
  <si>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</si>
  <si>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</si>
  <si>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</si>
  <si>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</si>
  <si>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</si>
  <si>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</si>
  <si>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</si>
  <si>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</si>
  <si>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</si>
  <si>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</si>
  <si>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</si>
  <si>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</si>
  <si>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</si>
  <si>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</si>
  <si>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</si>
  <si>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</si>
  <si>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</si>
  <si>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</si>
  <si>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</si>
  <si>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</si>
  <si>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</si>
  <si>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</si>
  <si>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</si>
  <si>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</si>
  <si>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</si>
  <si>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</si>
  <si>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</si>
  <si>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</si>
  <si>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</si>
  <si>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</si>
  <si>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</si>
  <si>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</si>
  <si>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</si>
  <si>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</si>
  <si>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</si>
  <si>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</si>
  <si>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</si>
  <si>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</si>
  <si>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</si>
  <si>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</si>
  <si>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</si>
  <si>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</si>
  <si>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</si>
  <si>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</si>
  <si>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</si>
  <si>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</si>
  <si>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</si>
  <si>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</si>
  <si>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</si>
  <si>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</si>
  <si>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</si>
  <si>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</si>
  <si>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</si>
  <si>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</si>
  <si>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</si>
  <si>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</si>
  <si>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</si>
  <si>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</si>
  <si>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</si>
  <si>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</si>
  <si>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</si>
  <si>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</si>
  <si>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</si>
  <si>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</si>
  <si>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</si>
  <si>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</si>
  <si>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</si>
  <si>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</si>
  <si>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</si>
  <si>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</si>
  <si>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</si>
  <si>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</si>
  <si>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</si>
  <si>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</si>
  <si>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</si>
  <si>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</si>
  <si>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</si>
  <si>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</si>
  <si>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</si>
  <si>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</si>
  <si>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</si>
  <si>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</si>
  <si>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</si>
  <si>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</si>
  <si>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</si>
  <si>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</si>
  <si>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</si>
  <si>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</si>
  <si>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</si>
  <si>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</si>
  <si>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</si>
  <si>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</si>
  <si>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</si>
  <si>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</si>
  <si>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</si>
  <si>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</si>
  <si>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</si>
  <si>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</si>
  <si>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</si>
  <si>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</si>
  <si>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</si>
  <si>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</si>
  <si>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</si>
  <si>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</si>
  <si>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</si>
  <si>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</si>
  <si>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</si>
  <si>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</si>
  <si>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</si>
  <si>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</si>
  <si>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</si>
  <si>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</si>
  <si>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</si>
  <si>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</si>
  <si>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</si>
  <si>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</si>
  <si>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</si>
  <si>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</si>
  <si>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</si>
  <si>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</si>
  <si>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</si>
  <si>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</si>
  <si>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</si>
  <si>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</si>
  <si>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</si>
  <si>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</si>
  <si>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</si>
  <si>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</si>
  <si>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</si>
  <si>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</si>
  <si>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</si>
  <si>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</si>
  <si>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</si>
  <si>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</si>
  <si>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</si>
  <si>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</si>
  <si>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</si>
  <si>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</si>
  <si>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</si>
  <si>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</si>
  <si>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</si>
  <si>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</si>
  <si>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</si>
  <si>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</si>
  <si>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</si>
  <si>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</si>
  <si>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</si>
  <si>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</si>
  <si>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</si>
  <si>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</si>
  <si>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</si>
  <si>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</si>
  <si>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</si>
  <si>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</si>
  <si>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</si>
  <si>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</si>
  <si>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</si>
  <si>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</si>
  <si>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</si>
  <si>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</si>
  <si>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</si>
  <si>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</si>
  <si>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</si>
  <si>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</si>
  <si>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</si>
  <si>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</si>
  <si>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</si>
  <si>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</si>
  <si>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</si>
  <si>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</si>
  <si>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</si>
  <si>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</si>
  <si>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</si>
  <si>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</si>
  <si>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</si>
  <si>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</si>
  <si>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</si>
  <si>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</si>
  <si>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</si>
  <si>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</si>
  <si>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</si>
  <si>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</si>
  <si>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</si>
  <si>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</si>
  <si>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</si>
  <si>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</si>
  <si>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</si>
  <si>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</si>
  <si>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</si>
  <si>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</si>
  <si>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</si>
  <si>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</si>
  <si>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</si>
  <si>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</si>
  <si>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</si>
  <si>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</si>
  <si>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</si>
  <si>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</si>
  <si>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</si>
  <si>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</si>
  <si>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</si>
  <si>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</si>
  <si>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</si>
  <si>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</si>
  <si>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</si>
  <si>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</si>
  <si>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</si>
  <si>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</si>
  <si>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</si>
  <si>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</si>
  <si>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</si>
  <si>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</si>
  <si>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</si>
  <si>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</si>
  <si>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</si>
  <si>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</si>
  <si>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</si>
  <si>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</si>
  <si>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</si>
  <si>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</si>
  <si>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</si>
  <si>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</si>
  <si>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</si>
  <si>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</si>
  <si>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</si>
  <si>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</si>
  <si>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</si>
  <si>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</si>
  <si>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</si>
  <si>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</si>
  <si>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</si>
  <si>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</si>
  <si>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</si>
  <si>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</si>
  <si>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</si>
  <si>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</si>
  <si>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</si>
  <si>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</si>
  <si>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</si>
  <si>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</si>
  <si>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</si>
  <si>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</si>
  <si>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</si>
  <si>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</si>
  <si>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</si>
  <si>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</si>
  <si>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</si>
  <si>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</si>
  <si>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</si>
  <si>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</si>
  <si>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</si>
  <si>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</si>
  <si>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</si>
  <si>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</si>
  <si>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</si>
  <si>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</si>
  <si>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</si>
  <si>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</si>
  <si>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</si>
  <si>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</si>
  <si>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</si>
  <si>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</si>
  <si>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</si>
  <si>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</si>
  <si>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</si>
  <si>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</si>
  <si>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</si>
  <si>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</si>
  <si>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</si>
  <si>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</si>
  <si>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</si>
  <si>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</si>
  <si>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</si>
  <si>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</si>
  <si>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</si>
  <si>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</si>
  <si>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</si>
  <si>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</si>
  <si>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</si>
  <si>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</si>
  <si>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</si>
  <si>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</si>
  <si>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</si>
  <si>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</si>
  <si>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</si>
  <si>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</si>
  <si>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</si>
  <si>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</si>
  <si>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</si>
  <si>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</si>
  <si>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</si>
  <si>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</si>
  <si>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</si>
  <si>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</si>
  <si>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</si>
  <si>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</si>
  <si>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</si>
  <si>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</si>
  <si>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</si>
  <si>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</si>
  <si>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</si>
  <si>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</si>
  <si>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</si>
  <si>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</si>
  <si>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</si>
  <si>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</si>
  <si>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</si>
  <si>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</si>
  <si>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</si>
  <si>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</si>
  <si>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</si>
  <si>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</si>
  <si>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</si>
  <si>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</si>
  <si>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</si>
  <si>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</si>
  <si>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</si>
  <si>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</si>
  <si>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</si>
  <si>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</si>
  <si>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</si>
  <si>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</si>
  <si>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</si>
  <si>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</si>
  <si>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</si>
  <si>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</si>
  <si>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</si>
  <si>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</si>
  <si>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</si>
  <si>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</si>
  <si>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</si>
  <si>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</si>
  <si>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</si>
  <si>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</si>
  <si>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</si>
  <si>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</si>
  <si>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</si>
  <si>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</si>
  <si>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</si>
  <si>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</si>
  <si>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</si>
  <si>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</si>
  <si>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</si>
  <si>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</si>
  <si>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</si>
  <si>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</si>
  <si>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</si>
  <si>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</si>
  <si>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</si>
  <si>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</si>
  <si>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</si>
  <si>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</si>
  <si>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</si>
  <si>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</si>
  <si>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</si>
  <si>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</si>
  <si>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</si>
  <si>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</si>
  <si>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</si>
  <si>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</si>
  <si>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</si>
  <si>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</si>
  <si>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</si>
  <si>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</si>
  <si>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</si>
  <si>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</si>
  <si>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</si>
  <si>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</si>
  <si>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</si>
  <si>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</si>
  <si>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</si>
  <si>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</si>
  <si>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</si>
  <si>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</si>
  <si>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</si>
  <si>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</si>
  <si>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</si>
  <si>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</si>
  <si>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</si>
  <si>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</si>
  <si>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</si>
  <si>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</si>
  <si>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</si>
  <si>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</si>
  <si>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</si>
  <si>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</si>
  <si>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</si>
  <si>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</si>
  <si>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</si>
  <si>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</si>
  <si>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</si>
  <si>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</si>
  <si>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</si>
  <si>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</si>
  <si>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</si>
  <si>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</si>
  <si>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</si>
  <si>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</si>
  <si>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</si>
  <si>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</si>
  <si>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</si>
  <si>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</si>
  <si>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</si>
  <si>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</si>
  <si>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</si>
  <si>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</si>
  <si>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</si>
  <si>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</si>
  <si>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</si>
  <si>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</si>
  <si>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</si>
  <si>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</si>
  <si>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</si>
  <si>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</si>
  <si>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</si>
  <si>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</si>
  <si>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</si>
  <si>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</si>
  <si>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</si>
  <si>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</si>
  <si>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</si>
  <si>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</si>
  <si>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</si>
  <si>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</si>
  <si>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</si>
  <si>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</si>
  <si>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</si>
  <si>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</si>
  <si>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</si>
  <si>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</si>
  <si>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</si>
  <si>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</si>
  <si>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</si>
  <si>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</si>
  <si>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</si>
  <si>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</si>
  <si>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</si>
  <si>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</si>
  <si>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</si>
  <si>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</si>
  <si>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</si>
  <si>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</si>
  <si>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</si>
  <si>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</si>
  <si>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</si>
  <si>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</si>
  <si>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</si>
  <si>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</si>
  <si>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</si>
  <si>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</si>
  <si>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</si>
  <si>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</si>
  <si>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</si>
  <si>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</si>
  <si>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</si>
  <si>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</si>
  <si>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</si>
  <si>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</si>
  <si>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</si>
  <si>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</si>
  <si>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</si>
  <si>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</si>
  <si>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</si>
  <si>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</si>
  <si>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</si>
  <si>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</si>
  <si>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</si>
  <si>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</si>
  <si>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</si>
  <si>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</si>
  <si>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</si>
  <si>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</si>
  <si>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</si>
  <si>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</si>
  <si>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</si>
  <si>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</si>
  <si>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</si>
  <si>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</si>
  <si>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</si>
  <si>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</si>
  <si>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</si>
  <si>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</si>
  <si>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</si>
  <si>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</si>
  <si>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</si>
  <si>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</si>
  <si>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</si>
  <si>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</si>
  <si>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</si>
  <si>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</si>
  <si>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</si>
  <si>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</si>
  <si>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</si>
  <si>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</si>
  <si>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</si>
  <si>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</si>
  <si>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</si>
  <si>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</si>
  <si>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</si>
  <si>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</si>
  <si>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</si>
  <si>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</si>
  <si>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</si>
  <si>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</si>
  <si>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</si>
  <si>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</si>
  <si>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</si>
  <si>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</si>
  <si>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</si>
  <si>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</si>
  <si>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</si>
  <si>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</si>
  <si>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</si>
  <si>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</si>
  <si>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</si>
  <si>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</si>
  <si>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</si>
  <si>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</si>
  <si>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</si>
  <si>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</si>
  <si>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</si>
  <si>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</si>
  <si>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</si>
  <si>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</si>
  <si>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</si>
  <si>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</si>
  <si>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</si>
  <si>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</si>
  <si>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</si>
  <si>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</si>
  <si>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</si>
  <si>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</si>
  <si>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</si>
  <si>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</si>
  <si>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</si>
  <si>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</si>
  <si>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</si>
  <si>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</si>
  <si>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</si>
  <si>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</si>
  <si>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</si>
  <si>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</si>
  <si>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</si>
  <si>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</si>
  <si>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</si>
  <si>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</si>
  <si>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</si>
  <si>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</si>
  <si>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</si>
  <si>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</si>
  <si>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</si>
  <si>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</si>
  <si>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</si>
  <si>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</si>
  <si>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</si>
  <si>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</si>
  <si>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</si>
  <si>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</si>
  <si>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</si>
  <si>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</si>
  <si>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</si>
  <si>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</si>
  <si>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</si>
  <si>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</si>
  <si>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</si>
  <si>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</si>
  <si>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</si>
  <si>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</si>
  <si>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</si>
  <si>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</si>
  <si>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</si>
  <si>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</si>
  <si>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</si>
  <si>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</si>
  <si>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</si>
  <si>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</si>
  <si>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</si>
  <si>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</si>
  <si>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</si>
  <si>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</si>
  <si>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</si>
  <si>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</si>
  <si>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</si>
  <si>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</si>
  <si>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</si>
  <si>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</si>
  <si>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</si>
  <si>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</si>
  <si>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</si>
  <si>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</si>
  <si>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</si>
  <si>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</si>
  <si>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</si>
  <si>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</si>
  <si>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</si>
  <si>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</si>
  <si>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</si>
  <si>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</si>
  <si>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</si>
  <si>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</si>
  <si>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</si>
  <si>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</si>
  <si>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</si>
  <si>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</si>
  <si>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</si>
  <si>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</si>
  <si>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</si>
  <si>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</si>
  <si>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</si>
  <si>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</si>
  <si>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</si>
  <si>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</si>
  <si>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</si>
  <si>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</si>
  <si>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</si>
  <si>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</si>
  <si>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</si>
  <si>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</si>
  <si>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</si>
  <si>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</si>
  <si>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</si>
  <si>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</si>
  <si>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</si>
  <si>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</si>
  <si>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</si>
  <si>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</si>
  <si>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</si>
  <si>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</si>
  <si>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</si>
  <si>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</si>
  <si>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</si>
  <si>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</si>
  <si>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</si>
  <si>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</si>
  <si>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</si>
  <si>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</si>
  <si>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</si>
  <si>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</si>
  <si>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</si>
  <si>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</si>
  <si>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</si>
  <si>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</si>
  <si>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</si>
  <si>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</si>
  <si>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</si>
  <si>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</si>
  <si>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</si>
  <si>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</si>
  <si>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</si>
  <si>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</si>
  <si>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</si>
  <si>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</si>
  <si>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</si>
  <si>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</si>
  <si>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</si>
  <si>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</si>
  <si>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</si>
  <si>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</si>
  <si>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</si>
  <si>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</si>
  <si>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</si>
  <si>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</si>
  <si>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</si>
  <si>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</si>
  <si>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</si>
  <si>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</si>
  <si>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</si>
  <si>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</si>
  <si>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</si>
  <si>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</si>
  <si>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</si>
  <si>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</si>
  <si>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</si>
  <si>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</si>
  <si>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</si>
  <si>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</si>
  <si>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</si>
  <si>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</si>
  <si>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</si>
  <si>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</si>
  <si>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</si>
  <si>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</si>
  <si>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</si>
  <si>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</si>
  <si>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</si>
  <si>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</si>
  <si>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</si>
  <si>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</si>
  <si>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</si>
  <si>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</si>
  <si>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</si>
  <si>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</si>
  <si>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</si>
  <si>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</si>
  <si>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</si>
  <si>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</si>
  <si>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</si>
  <si>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</si>
  <si>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</si>
  <si>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</si>
  <si>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</si>
  <si>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</si>
  <si>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</si>
  <si>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</si>
  <si>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</si>
  <si>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</si>
  <si>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</si>
  <si>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</si>
  <si>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</si>
  <si>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</si>
  <si>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</si>
  <si>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</si>
  <si>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</si>
  <si>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</si>
  <si>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</si>
  <si>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</si>
  <si>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</si>
  <si>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</si>
  <si>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</si>
  <si>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</si>
  <si>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</si>
  <si>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</si>
  <si>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</si>
  <si>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</si>
  <si>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</si>
  <si>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</si>
  <si>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</si>
  <si>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</si>
  <si>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</si>
  <si>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</si>
  <si>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</si>
  <si>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</si>
  <si>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</si>
  <si>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</si>
  <si>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</si>
  <si>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</si>
  <si>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</si>
  <si>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</si>
  <si>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</si>
  <si>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</si>
  <si>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</si>
  <si>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</si>
  <si>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</si>
  <si>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</si>
  <si>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</si>
  <si>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</si>
  <si>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</si>
  <si>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</si>
  <si>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</si>
  <si>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</si>
  <si>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</si>
  <si>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</si>
  <si>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</si>
  <si>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</si>
  <si>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</si>
  <si>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</si>
  <si>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</si>
  <si>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</si>
  <si>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</si>
  <si>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</si>
  <si>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</si>
  <si>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</si>
  <si>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</si>
  <si>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</si>
  <si>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</si>
  <si>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</si>
  <si>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</si>
  <si>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</si>
  <si>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</si>
  <si>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</si>
  <si>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</si>
  <si>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</si>
  <si>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</si>
  <si>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</si>
  <si>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</si>
  <si>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</si>
  <si>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</si>
  <si>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</si>
  <si>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</si>
  <si>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</si>
  <si>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</si>
  <si>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</si>
  <si>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</si>
  <si>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</si>
  <si>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</si>
  <si>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</si>
  <si>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</si>
  <si>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</si>
  <si>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</si>
  <si>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</si>
  <si>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</si>
  <si>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</si>
  <si>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</si>
  <si>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</si>
  <si>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</si>
  <si>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</si>
  <si>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</si>
  <si>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</si>
  <si>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</si>
  <si>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</si>
  <si>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</si>
  <si>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</si>
  <si>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</si>
  <si>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</si>
  <si>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</si>
  <si>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</si>
  <si>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</si>
  <si>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</si>
  <si>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</si>
  <si>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</si>
  <si>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</si>
  <si>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</si>
  <si>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</si>
  <si>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</si>
  <si>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</si>
  <si>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</si>
  <si>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</si>
  <si>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</si>
  <si>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</si>
  <si>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</si>
  <si>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</si>
  <si>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</si>
  <si>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</si>
  <si>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</si>
  <si>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</si>
  <si>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</si>
  <si>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</si>
  <si>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</si>
  <si>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</si>
  <si>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</si>
  <si>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</si>
  <si>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</si>
  <si>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</si>
  <si>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</si>
  <si>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</si>
  <si>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</si>
  <si>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</si>
  <si>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</si>
  <si>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</si>
  <si>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</si>
  <si>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</si>
  <si>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</si>
  <si>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</si>
  <si>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</si>
  <si>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</si>
  <si>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</si>
  <si>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</si>
  <si>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</si>
  <si>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</si>
  <si>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</si>
  <si>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</si>
  <si>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</si>
  <si>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</si>
  <si>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</si>
  <si>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</si>
  <si>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</si>
  <si>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</si>
  <si>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</si>
  <si>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</si>
  <si>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</si>
  <si>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</si>
  <si>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</si>
  <si>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</si>
  <si>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</si>
  <si>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</si>
  <si>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</si>
  <si>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</si>
  <si>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</si>
  <si>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</si>
  <si>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</si>
  <si>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</si>
  <si>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</si>
  <si>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</si>
  <si>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</si>
  <si>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</si>
  <si>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</si>
  <si>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</si>
  <si>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</si>
  <si>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</si>
  <si>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</si>
  <si>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</si>
  <si>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</si>
  <si>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</si>
  <si>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</si>
  <si>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</si>
  <si>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</si>
  <si>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</si>
  <si>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</si>
  <si>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</si>
  <si>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</si>
  <si>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</si>
  <si>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</si>
  <si>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</si>
  <si>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</si>
  <si>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</si>
  <si>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</si>
  <si>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</si>
  <si>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</si>
  <si>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</si>
  <si>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</si>
  <si>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</si>
  <si>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</si>
  <si>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</si>
  <si>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</si>
  <si>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</si>
  <si>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</si>
  <si>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</si>
  <si>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</si>
  <si>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</si>
  <si>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</si>
  <si>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</si>
  <si>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</si>
  <si>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</si>
  <si>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</si>
  <si>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</si>
  <si>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</si>
  <si>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</si>
  <si>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</si>
  <si>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</si>
  <si>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</si>
  <si>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</si>
  <si>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</si>
  <si>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</si>
  <si>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</si>
  <si>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</si>
  <si>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</si>
  <si>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</si>
  <si>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</si>
  <si>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</si>
  <si>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</si>
  <si>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</si>
  <si>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</si>
  <si>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</si>
  <si>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</si>
  <si>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</si>
  <si>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</si>
  <si>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</si>
  <si>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</si>
  <si>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</si>
  <si>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</si>
  <si>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</si>
  <si>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</si>
  <si>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</si>
  <si>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</si>
  <si>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</si>
  <si>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</si>
  <si>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</si>
  <si>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</si>
  <si>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</si>
  <si>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</si>
  <si>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</si>
  <si>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</si>
  <si>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</si>
  <si>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</si>
  <si>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</si>
  <si>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</si>
  <si>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</si>
  <si>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</si>
  <si>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</si>
  <si>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</si>
  <si>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</si>
  <si>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</si>
  <si>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</si>
  <si>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</si>
  <si>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</si>
  <si>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</si>
  <si>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</si>
  <si>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</si>
  <si>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</si>
  <si>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</si>
  <si>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</si>
  <si>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</si>
  <si>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</si>
  <si>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</si>
  <si>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</si>
  <si>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</si>
  <si>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</si>
  <si>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</si>
  <si>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</si>
  <si>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</si>
  <si>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</si>
  <si>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</si>
  <si>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</si>
  <si>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</si>
  <si>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</si>
  <si>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</si>
  <si>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</si>
  <si>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</si>
  <si>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</si>
  <si>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</si>
  <si>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</si>
  <si>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</si>
  <si>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</si>
  <si>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</si>
  <si>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</si>
  <si>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</si>
  <si>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</si>
  <si>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</si>
  <si>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</si>
  <si>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</si>
  <si>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</si>
  <si>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</si>
  <si>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</si>
  <si>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</si>
  <si>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</si>
  <si>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</si>
  <si>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</si>
  <si>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</si>
  <si>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</si>
  <si>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</si>
  <si>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</si>
  <si>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</si>
  <si>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</si>
  <si>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</si>
  <si>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</si>
  <si>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</si>
  <si>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</si>
  <si>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</si>
  <si>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</si>
  <si>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</si>
  <si>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</si>
  <si>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</si>
  <si>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</si>
  <si>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</si>
  <si>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</si>
  <si>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</si>
  <si>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</si>
  <si>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</si>
  <si>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</si>
  <si>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</si>
  <si>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</si>
  <si>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</si>
  <si>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</si>
  <si>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</si>
  <si>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</si>
  <si>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</si>
  <si>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</si>
  <si>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</si>
  <si>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</si>
  <si>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</si>
  <si>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</si>
  <si>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</si>
  <si>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</si>
  <si>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</si>
  <si>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</si>
  <si>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</si>
  <si>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</si>
  <si>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</si>
  <si>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</si>
  <si>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</si>
  <si>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</si>
  <si>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</si>
  <si>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</si>
  <si>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</si>
  <si>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</si>
  <si>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</si>
  <si>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</si>
  <si>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</si>
  <si>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</si>
  <si>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</si>
  <si>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</si>
  <si>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</si>
  <si>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</si>
  <si>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</si>
  <si>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</si>
  <si>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</si>
  <si>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</si>
  <si>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</si>
  <si>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</si>
  <si>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</si>
  <si>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</si>
  <si>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</si>
  <si>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</si>
  <si>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</si>
  <si>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</si>
  <si>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</si>
  <si>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</si>
  <si>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</si>
  <si>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</si>
  <si>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</si>
  <si>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</si>
  <si>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</si>
  <si>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</si>
  <si>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</si>
  <si>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</si>
  <si>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</si>
  <si>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</si>
  <si>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</si>
  <si>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</si>
  <si>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</si>
  <si>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</si>
  <si>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</si>
  <si>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</si>
  <si>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</si>
  <si>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</si>
  <si>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</si>
  <si>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</si>
  <si>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</si>
  <si>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</si>
  <si>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</si>
  <si>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</si>
  <si>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</si>
  <si>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</si>
  <si>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</si>
  <si>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</si>
  <si>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</si>
  <si>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</si>
  <si>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</si>
  <si>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</si>
  <si>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</si>
  <si>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</si>
  <si>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</si>
  <si>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</si>
  <si>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</si>
  <si>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</si>
  <si>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</si>
  <si>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</si>
  <si>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</si>
  <si>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</si>
  <si>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</si>
  <si>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</si>
  <si>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</si>
  <si>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</si>
  <si>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</si>
  <si>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</si>
  <si>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</si>
  <si>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</si>
  <si>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</si>
  <si>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</si>
  <si>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</si>
  <si>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</si>
  <si>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</si>
  <si>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</si>
  <si>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</si>
  <si>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</si>
  <si>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</si>
  <si>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</si>
  <si>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</si>
  <si>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</si>
  <si>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</si>
  <si>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</si>
  <si>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</si>
  <si>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</si>
  <si>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</si>
  <si>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</si>
  <si>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</si>
  <si>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</si>
  <si>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</si>
  <si>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</si>
  <si>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</si>
  <si>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</si>
  <si>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</si>
  <si>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</si>
  <si>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</si>
  <si>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</si>
  <si>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</si>
  <si>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</si>
  <si>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</si>
  <si>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</si>
  <si>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</si>
  <si>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</si>
  <si>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</si>
  <si>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</si>
  <si>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</si>
  <si>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</si>
  <si>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</si>
  <si>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</si>
  <si>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</si>
  <si>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</si>
  <si>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</si>
  <si>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</si>
  <si>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</si>
  <si>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</si>
  <si>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</si>
  <si>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</si>
  <si>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</si>
  <si>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</si>
  <si>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</si>
  <si>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</si>
  <si>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</si>
  <si>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</si>
  <si>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</si>
  <si>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</si>
  <si>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</si>
  <si>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</si>
  <si>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</si>
  <si>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</si>
  <si>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</si>
  <si>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</si>
  <si>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</si>
  <si>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</si>
  <si>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</si>
  <si>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</si>
  <si>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</si>
  <si>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</si>
  <si>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</si>
  <si>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</si>
  <si>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</si>
  <si>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</si>
  <si>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</si>
  <si>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</si>
  <si>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</si>
  <si>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</si>
  <si>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</si>
  <si>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</si>
  <si>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</si>
  <si>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</si>
  <si>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</si>
  <si>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</si>
  <si>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</si>
  <si>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</si>
  <si>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</si>
  <si>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</si>
  <si>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</si>
  <si>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</si>
  <si>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</si>
  <si>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</si>
  <si>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</si>
  <si>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</si>
  <si>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</si>
  <si>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</si>
  <si>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</si>
  <si>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120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</si>
  <si>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</si>
  <si>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</si>
  <si>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</si>
  <si>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</si>
  <si>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</si>
  <si>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</si>
  <si>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</si>
  <si>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PCM-20251115-00002002</t>
  </si>
  <si>
    <t>EM team on the way need 30 Min</t>
  </si>
  <si>
    <t>PCM-20251115-00002022</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</si>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</sst>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313.78634872685507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45976.734774652781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45976.734774652781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45976.734774652781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45976.734774652781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45976.734774652781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45976.734774652781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45976.734774652781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45976.734774652781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45976.734774652781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45976.734774652781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45976.734774652781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45976.734774652781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45976.734774652781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45976.734774652781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45976.734774652781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45976.734774652781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45976.734774652781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45976.734774652781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45976.734774652781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45976.734774652781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45976.734774652781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45976.734774652781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45976.734774652781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45976.734774652781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45976.734774652781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45976.734774652781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45976.734774652781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45976.734774652781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45976.734774652781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45976.734774652781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45976.734774652781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45976.734774652781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45976.734774652781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45976.734774652781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45976.734774652781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45976.734774652781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45976.734774652781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45976.734774652781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45976.734774652781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45976.734774652781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45976.734774652781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45976.734774652781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45976.734774652781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45976.734774652781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45976.734774652781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45976.734774652781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45976.734774652781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45976.734774652781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45976.734774652781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45976.734774652781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45976.734774652781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45976.734774652781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45976.734774652781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45976.734774652781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45976.734774652781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45976.734774652781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45976.734774652781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45976.734774652781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45976.734774652781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45976.734774652781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45976.734774652781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45976.734774652781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45976.734774652781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45976.734774652781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45976.734774652781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45976.734774652781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45976.734774652781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45976.734774652781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45976.734774652781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45976.734774652781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45976.734774652781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45976.734774652781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45976.734774652781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45976.734774652781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45976.734774652781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45976.734774652781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45976.734774652781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45976.734774652781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45976.734774652781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45976.734774652781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45976.734774652781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45976.734774652781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45976.734774652781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45976.734774652781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45976.734774652781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45976.734774652781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H7" sqref="H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151.73493668981973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0.29843206018995261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1.1684375000186265E-2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5.8278935248381458E-3</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45976.734774652781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45976.734774652781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45976.734774652781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45976.734774652781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45976.734774652781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45976.734774652781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45976.734774652781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45976.734774652781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45976.734774652781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45976.734774652781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45976.734774652781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45976.734774652781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45976.734774652781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45976.734774652781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45976.734774652781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45976.734774652781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45976.734774652781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45976.734774652781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45976.734774652781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45976.734774652781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45976.734774652781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45976.734774652781</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45976.734774652781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45976.734774652781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45976.734774652781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45976.734774652781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45976.734774652781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45976.734774652781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45976.734774652781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45976.734774652781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45976.734774652781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45976.734774652781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45976.734774652781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45976.734774652781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45976.734774652781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45976.734774652781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45976.734774652781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45976.734774652781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45976.734774652781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45976.734774652781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45976.734774652781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45976.734774652781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45976.734774652781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45976.734774652781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45976.734774652781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45976.734774652781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45976.734774652781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45976.734774652781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45976.734774652781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45976.734774652781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45976.734774652781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45976.734774652781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45976.734774652781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45976.734774652781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45976.734774652781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45976.734774652781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45976.734774652781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45976.734774652781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45976.734774652781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45976.734774652781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45976.734774652781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45976.734774652781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45976.734774652781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45976.734774652781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45976.734774652781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45976.734774652781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45976.734774652781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45976.734774652781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45976.734774652781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45976.734774652781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45976.734774652781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45976.734774652781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45976.734774652781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45976.734774652781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45976.734774652781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45976.734774652781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45976.734774652781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45976.734774652781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45976.734774652781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45976.734774652781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45976.734774652781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45976.734774652781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45976.734774652781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45976.734774652781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45976.734774652781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45976.734774652781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45976.734774652781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45976.734774652781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45976.734774652781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45976.734774652781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45976.734774652781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45976.734774652781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45976.734774652781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45976.734774652781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45976.734774652781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45976.734774652781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45976.734774652781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45976.734774652781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45976.734774652781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45976.734774652781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45976.734774652781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45976.734774652781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45976.734774652781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45976.734774652781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45976.734774652781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45976.734774652781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45976.734774652781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45976.734774652781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45976.734774652781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45976.734774652781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45976.734774652781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45976.734774652781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45976.734774652781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45976.734774652781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45976.734774652781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45976.734774652781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45976.734774652781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45976.734774652781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45976.734774652781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45976.734774652781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45976.734774652781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45976.734774652781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45976.734774652781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45976.734774652781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45976.734774652781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45976.734774652781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45976.734774652781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45976.734774652781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45976.734774652781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45976.734774652781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45976.734774652781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45976.734774652781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45976.734774652781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45976.734774652781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45976.734774652781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45976.734774652781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45976.734774652781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45976.734774652781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45976.734774652781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45976.734774652781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45976.734774652781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45976.734774652781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45976.734774652781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45976.734774652781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45976.734774652781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45976.734774652781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45976.734774652781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45976.734774652781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45976.734774652781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45976.734774652781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45976.734774652781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45976.734774652781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45976.734774652781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45976.734774652781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45976.734774652781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45976.734774652781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45976.734774652781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45976.734774652781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45976.734774652781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45976.734774652781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45976.734774652781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45976.734774652781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45976.734774652781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45976.734774652781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45976.734774652781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45976.734774652781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45976.734774652781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45976.734774652781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45976.734774652781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45976.734774652781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45976.734774652781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45976.734774652781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45976.734774652781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45976.734774652781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45976.734774652781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45976.734774652781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45976.734774652781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45976.734774652781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45976.734774652781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45976.734774652781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45976.734774652781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45976.734774652781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45976.734774652781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45976.734774652781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45976.734774652781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45976.734774652781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45976.734774652781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45976.734774652781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45976.734774652781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45976.734774652781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45976.734774652781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45976.734774652781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45976.734774652781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45976.734774652781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45976.734774652781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45976.734774652781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45976.734774652781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45976.734774652781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45976.734774652781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45976.734774652781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45976.734774652781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45976.734774652781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45976.734774652781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45976.734774652781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45976.734774652781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45976.734774652781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45976.734774652781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45976.734774652781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45976.734774652781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45976.734774652781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45976.734774652781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45976.734774652781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45976.734774652781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45976.734774652781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45976.734774652781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45976.734774652781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45976.734774652781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45976.734774652781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45976.734774652781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45976.734774652781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45976.734774652781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45976.734774652781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45976.734774652781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45976.734774652781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45976.734774652781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45976.734774652781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45976.734774652781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45976.734774652781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45976.734774652781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45976.734774652781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45976.734774652781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45976.734774652781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45976.734774652781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45976.734774652781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45976.734774652781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45976.734774652781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45976.734774652781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45976.734774652781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45976.734774652781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45976.734774652781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45976.734774652781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45976.734774652781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45976.734774652781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45976.734774652781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45976.734774652781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45976.734774652781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45976.734774652781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45976.734774652781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45976.734774652781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45976.734774652781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45976.734774652781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45976.734774652781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45976.734774652781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45976.734774652781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45976.734774652781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45976.734774652781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45976.734774652781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45976.734774652781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45976.734774652781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45976.734774652781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45976.734774652781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45976.734774652781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45976.734774652781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45976.734774652781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45976.734774652781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45976.734774652781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45976.734774652781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45976.734774652781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45976.734774652781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45976.734774652781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45976.734774652781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45976.734774652781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45976.734774652781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45976.734774652781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45976.734774652781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45976.734774652781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45976.734774652781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45976.734774652781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45976.734774652781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45976.734774652781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45976.734774652781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45976.734774652781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45976.734774652781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45976.734774652781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45976.734774652781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45976.734774652781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45976.734774652781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45976.734774652781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45976.734774652781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45976.734774652781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45976.734774652781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45976.734774652781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45976.734774652781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45976.734774652781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45976.734774652781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45976.734774652781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45976.734774652781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45976.734774652781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45976.734774652781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45976.734774652781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45976.734774652781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45976.734774652781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45976.734774652781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45976.734774652781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45976.734774652781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45976.734774652781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45976.734774652781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45976.734774652781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45976.734774652781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45976.734774652781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45976.734774652781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45976.734774652781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45976.734774652781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45976.734774652781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45976.734774652781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45976.734774652781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45976.734774652781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45976.734774652781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45976.734774652781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45976.734774652781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45976.734774652781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45976.734774652781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45976.734774652781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45976.734774652781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45976.734774652781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45976.734774652781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45976.734774652781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45976.734774652781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45976.734774652781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45976.734774652781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45976.734774652781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45976.734774652781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45976.734774652781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45976.734774652781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45976.734774652781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45976.734774652781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45976.734774652781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45976.734774652781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45976.734774652781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45976.734774652781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45976.734774652781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45976.734774652781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45976.734774652781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45976.734774652781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45976.734774652781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45976.734774652781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45976.734774652781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45976.734774652781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45976.734774652781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45976.734774652781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45976.734774652781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45976.734774652781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45976.734774652781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45976.734774652781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45976.734774652781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45976.734774652781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45976.734774652781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45976.734774652781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45976.734774652781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45976.734774652781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45976.734774652781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45976.734774652781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45976.734774652781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45976.734774652781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45976.734774652781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45976.734774652781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45976.734774652781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45976.734774652781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45976.734774652781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45976.734774652781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45976.734774652781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45976.734774652781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45976.734774652781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45976.734774652781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45976.734774652781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45976.734774652781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45976.734774652781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45976.734774652781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45976.734774652781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45976.734774652781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45976.734774652781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45976.734774652781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45976.734774652781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45976.734774652781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45976.734774652781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45976.734774652781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45976.734774652781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45976.734774652781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45976.734774652781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45976.734774652781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45976.734774652781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45976.734774652781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45976.734774652781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45976.734774652781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45976.734774652781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45976.734774652781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45976.734774652781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45976.734774652781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45976.734774652781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45976.734774652781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45976.734774652781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45976.734774652781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45976.734774652781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45976.734774652781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45976.734774652781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45976.734774652781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45976.734774652781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45976.734774652781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45976.734774652781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45976.734774652781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45976.734774652781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45976.734774652781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45976.734774652781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45976.734774652781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45976.734774652781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45976.734774652781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45976.734774652781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45976.734774652781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45976.734774652781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45976.734774652781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45976.734774652781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45976.734774652781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45976.734774652781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45976.734774652781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45976.734774652781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45976.734774652781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45976.734774652781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45976.734774652781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45976.734774652781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45976.734774652781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45976.734774652781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45976.734774652781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45976.734774652781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45976.734774652781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45976.734774652781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45976.734774652781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45976.734774652781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45976.734774652781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45976.734774652781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45976.734774652781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45976.734774652781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45976.734774652781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45976.734774652781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45976.734774652781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45976.734774652781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45976.734774652781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45976.734774652781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45976.734774652781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45976.734774652781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45976.734774652781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45976.734774652781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45976.734774652781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45976.734774652781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45976.734774652781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45976.734774652781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45976.734774652781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45976.734774652781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45976.734774652781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45976.734774652781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45976.734774652781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45976.734774652781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45976.734774652781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45976.734774652781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45976.734774652781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45976.734774652781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45976.734774652781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45976.734774652781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45976.734774652781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45976.734774652781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45976.734774652781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45976.734774652781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45976.734774652781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45976.734774652781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45976.734774652781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45976.734774652781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45976.734774652781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45976.734774652781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45976.734774652781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45976.734774652781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45976.734774652781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45976.734774652781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45976.734774652781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45976.734774652781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45976.734774652781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45976.734774652781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45976.734774652781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45976.734774652781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45976.734774652781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45976.734774652781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45976.734774652781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45976.734774652781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45976.734774652781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45976.734774652781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45976.734774652781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45976.734774652781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45976.734774652781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45976.734774652781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45976.734774652781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45976.734774652781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45976.734774652781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45976.734774652781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45976.734774652781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45976.734774652781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45976.734774652781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45976.734774652781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45976.734774652781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45976.734774652781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45976.734774652781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45976.734774652781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45976.734774652781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45976.734774652781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45976.734774652781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45976.734774652781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45976.734774652781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45976.734774652781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45976.734774652781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45976.734774652781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45976.734774652781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45976.734774652781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45976.734774652781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45976.734774652781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45976.734774652781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45976.734774652781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45976.734774652781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45976.734774652781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45976.734774652781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45976.734774652781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45976.734774652781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45976.734774652781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45976.734774652781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45976.734774652781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45976.734774652781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45976.734774652781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45976.734774652781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45976.734774652781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45976.734774652781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45976.734774652781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45976.734774652781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45976.734774652781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45976.734774652781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45976.734774652781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45976.734774652781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45976.734774652781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45976.734774652781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45976.734774652781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45976.734774652781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45976.734774652781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45976.734774652781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45976.734774652781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45976.734774652781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45976.734774652781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45976.734774652781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45976.734774652781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45976.734774652781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45976.734774652781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45976.734774652781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45976.734774652781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45976.734774652781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45976.734774652781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45976.734774652781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45976.734774652781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45976.734774652781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45976.734774652781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45976.734774652781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45976.734774652781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45976.734774652781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45976.734774652781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45976.734774652781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45976.734774652781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45976.734774652781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45976.734774652781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45976.734774652781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45976.734774652781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45976.734774652781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45976.734774652781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45976.734774652781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45976.734774652781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45976.734774652781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45976.734774652781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45976.734774652781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45976.734774652781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45976.734774652781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45976.734774652781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45976.734774652781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45976.734774652781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45976.734774652781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45976.734774652781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45976.734774652781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45976.734774652781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45976.734774652781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45976.734774652781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45976.734774652781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45976.734774652781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45976.734774652781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45976.734774652781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45976.734774652781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45976.734774652781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45976.734774652781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45976.734774652781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45976.734774652781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45976.734774652781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45976.734774652781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45976.734774652781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45976.734774652781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45976.734774652781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45976.734774652781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45976.734774652781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45976.734774652781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45976.734774652781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45976.734774652781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45976.734774652781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45976.734774652781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45976.734774652781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45976.734774652781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45976.734774652781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45976.734774652781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45976.734774652781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45976.734774652781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45976.734774652781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45976.734774652781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45976.734774652781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45976.734774652781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45976.734774652781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45976.734774652781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45976.734774652781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45976.734774652781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45976.734774652781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45976.734774652781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45976.734774652781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45976.734774652781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45976.734774652781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45976.734774652781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45976.734774652781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45976.734774652781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45976.734774652781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45976.734774652781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45976.734774652781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45976.734774652781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45976.734774652781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45976.734774652781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45976.734774652781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45976.734774652781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45976.734774652781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45976.734774652781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45976.734774652781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45976.734774652781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45976.734774652781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45976.734774652781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45976.734774652781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45976.734774652781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45976.734774652781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45976.734774652781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45976.734774652781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45976.734774652781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45976.734774652781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45976.734774652781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45976.734774652781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45976.734774652781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45976.734774652781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45976.734774652781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45976.734774652781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45976.734774652781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45976.734774652781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45976.734774652781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45976.734774652781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45976.734774652781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45976.734774652781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45976.734774652781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45976.734774652781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45976.734774652781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45976.734774652781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45976.734774652781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45976.734774652781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45976.734774652781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45976.734774652781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45976.734774652781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45976.734774652781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45976.734774652781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45976.734774652781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45976.734774652781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45976.734774652781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45976.734774652781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45976.734774652781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45976.734774652781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45976.734774652781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45976.734774652781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45976.734774652781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45976.734774652781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45976.734774652781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45976.734774652781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45976.734774652781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45976.734774652781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45976.734774652781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45976.734774652781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45976.734774652781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45976.734774652781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45976.734774652781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45976.734774652781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45976.734774652781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45976.734774652781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45976.734774652781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45976.734774652781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45976.734774652781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45976.734774652781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45976.734774652781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45976.734774652781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45976.734774652781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45976.734774652781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45976.734774652781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45976.734774652781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45976.734774652781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45976.734774652781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45976.734774652781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45976.734774652781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45976.734774652781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45976.734774652781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45976.734774652781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45976.734774652781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45976.734774652781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45976.734774652781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45976.734774652781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45976.734774652781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45976.734774652781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45976.734774652781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45976.734774652781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45976.734774652781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45976.734774652781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45976.734774652781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45976.734774652781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45976.734774652781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45976.734774652781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45976.734774652781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45976.734774652781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45976.734774652781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45976.734774652781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45976.734774652781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45976.734774652781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45976.734774652781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45976.734774652781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45976.734774652781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45976.734774652781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45976.734774652781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45976.734774652781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45976.734774652781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45976.734774652781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45976.734774652781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45976.734774652781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45976.734774652781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45976.734774652781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45976.734774652781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45976.734774652781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45976.734774652781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45976.734774652781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45976.734774652781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45976.734774652781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45976.734774652781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45976.734774652781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45976.734774652781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45976.734774652781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45976.734774652781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45976.734774652781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45976.734774652781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45976.734774652781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45976.734774652781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45976.734774652781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45976.734774652781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45976.734774652781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45976.734774652781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45976.734774652781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45976.734774652781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45976.734774652781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45976.734774652781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45976.734774652781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45976.734774652781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45976.734774652781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45976.734774652781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45976.734774652781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45976.734774652781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45976.734774652781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45976.734774652781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45976.734774652781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45976.734774652781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45976.734774652781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45976.734774652781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45976.734774652781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45976.734774652781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45976.734774652781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45976.734774652781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45976.734774652781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45976.734774652781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45976.734774652781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45976.734774652781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45976.734774652781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45976.734774652781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45976.734774652781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45976.734774652781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45976.734774652781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45976.734774652781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45976.734774652781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45976.734774652781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45976.734774652781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45976.734774652781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45976.734774652781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45976.734774652781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45976.734774652781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45976.734774652781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45976.734774652781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45976.734774652781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45976.734774652781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45976.734774652781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45976.734774652781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45976.734774652781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45976.734774652781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45976.734774652781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45976.734774652781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45976.734774652781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45976.734774652781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45976.734774652781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45976.734774652781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45976.734774652781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45976.734774652781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45976.734774652781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45976.734774652781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45976.734774652781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45976.734774652781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45976.734774652781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45976.734774652781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45976.734774652781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45976.734774652781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45976.734774652781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45976.734774652781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45976.734774652781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45976.734774652781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45976.734774652781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45976.734774652781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45976.734774652781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45976.734774652781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45976.734774652781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45976.734774652781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45976.734774652781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45976.734774652781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45976.734774652781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45976.734774652781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45976.734774652781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45976.734774652781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45976.734774652781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45976.734774652781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45976.734774652781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45976.734774652781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45976.734774652781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45976.734774652781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45976.734774652781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45976.734774652781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45976.734774652781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45976.734774652781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45976.734774652781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45976.734774652781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45976.734774652781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45976.734774652781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45976.734774652781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45976.734774652781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45976.734774652781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45976.734774652781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45976.734774652781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45976.734774652781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45976.734774652781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45976.734774652781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45976.734774652781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45976.734774652781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45976.734774652781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45976.734774652781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45976.734774652781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45976.734774652781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45976.734774652781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45976.734774652781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45976.734774652781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45976.734774652781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45976.734774652781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45976.734774652781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45976.734774652781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45976.734774652781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45976.734774652781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45976.734774652781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45976.734774652781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45976.734774652781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45976.734774652781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45976.734774652781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45976.734774652781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45976.734774652781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45976.734774652781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45976.734774652781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45976.734774652781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45976.734774652781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45976.734774652781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45976.734774652781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45976.734774652781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45976.734774652781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45976.734774652781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45976.734774652781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45976.734774652781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45976.734774652781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45976.734774652781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45976.734774652781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45976.734774652781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45976.734774652781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45976.734774652781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45976.734774652781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45976.734774652781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45976.734774652781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45976.734774652781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45976.734774652781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45976.734774652781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45976.734774652781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45976.734774652781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45976.734774652781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45976.734774652781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45976.734774652781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45976.734774652781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45976.734774652781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45976.734774652781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45976.734774652781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45976.734774652781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45976.734774652781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45976.734774652781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45976.734774652781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45976.734774652781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45976.734774652781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45976.734774652781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45976.734774652781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45976.734774652781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45976.734774652781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45976.734774652781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45976.734774652781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45976.734774652781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45976.734774652781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45976.734774652781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45976.734774652781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45976.734774652781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45976.734774652781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45976.734774652781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45976.734774652781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45976.734774652781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45976.734774652781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45976.734774652781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45976.734774652781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45976.734774652781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45976.734774652781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45976.734774652781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45976.734774652781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45976.734774652781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45976.734774652781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45976.734774652781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45976.734774652781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45976.734774652781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45976.734774652781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45976.734774652781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45976.734774652781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45976.734774652781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45976.734774652781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45976.734774652781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45976.734774652781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45976.734774652781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45976.734774652781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45976.734774652781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45976.734774652781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45976.734774652781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45976.734774652781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45976.734774652781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45976.734774652781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45976.734774652781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45976.734774652781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45976.734774652781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45976.734774652781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45976.734774652781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45976.734774652781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45976.734774652781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45976.734774652781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45976.734774652781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45976.734774652781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45976.734774652781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45976.734774652781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45976.734774652781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45976.734774652781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45976.734774652781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45976.734774652781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45976.734774652781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45976.734774652781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45976.734774652781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45976.734774652781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45976.734774652781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45976.734774652781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45976.734774652781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45976.734774652781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45976.734774652781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45976.734774652781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45976.734774652781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45976.734774652781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45976.734774652781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45976.734774652781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45976.734774652781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45976.734774652781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45976.734774652781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45976.734774652781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45976.734774652781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45976.734774652781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45976.734774652781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45976.734774652781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45976.734774652781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45976.734774652781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45976.734774652781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45976.734774652781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45976.734774652781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45976.734774652781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45976.734774652781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45976.734774652781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45976.734774652781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45976.734774652781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273.254057060185</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0.28276076389010996</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0.14566585648572072</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37238</v>
      </c>
      <c r="E5" s="95" t="s">
        <v>39021</v>
      </c>
      <c r="F5" s="96">
        <v>45976.66302083333</v>
      </c>
      <c r="G5" s="97">
        <f ca="1">IFERROR(NOW()-F5,"")</f>
        <v>7.1753819451259915E-2</v>
      </c>
      <c r="H5" s="96">
        <v>45976.657060185185</v>
      </c>
      <c r="I5" s="135" t="str">
        <f>IFERROR(VLOOKUP(D5,DB!A:F,6,0),"")</f>
        <v>Generator-SG</v>
      </c>
      <c r="J5" s="135" t="str">
        <f>IFERROR(VLOOKUP(D5,DB!A:G,7,0),"")</f>
        <v>Dead</v>
      </c>
      <c r="K5" s="98" t="s">
        <v>39120</v>
      </c>
      <c r="L5" s="92" t="str">
        <f>IFERROR(VLOOKUP(D5,DB!A:I,9,0),"")</f>
        <v>Latis</v>
      </c>
    </row>
    <row r="6" spans="1:16" ht="15" customHeight="1">
      <c r="A6" s="135" t="s">
        <v>39121</v>
      </c>
      <c r="B6" s="135" t="str">
        <f>IFERROR(VLOOKUP(D6,DB!A:K,11,0),"")</f>
        <v>R4</v>
      </c>
      <c r="C6" s="94">
        <v>2</v>
      </c>
      <c r="D6" s="92" t="s">
        <v>34889</v>
      </c>
      <c r="E6" s="95" t="s">
        <v>39021</v>
      </c>
      <c r="F6" s="96">
        <v>45976.666539351849</v>
      </c>
      <c r="G6" s="97">
        <f ca="1">IFERROR(NOW()-F6,"")</f>
        <v>6.82353009324288E-2</v>
      </c>
      <c r="H6" s="96">
        <v>45976.617766203701</v>
      </c>
      <c r="I6" s="135" t="str">
        <f>IFERROR(VLOOKUP(D6,DB!A:F,6,0),"")</f>
        <v>SCECO</v>
      </c>
      <c r="J6" s="135" t="str">
        <f>IFERROR(VLOOKUP(D6,DB!A:G,7,0),"")</f>
        <v>Vandalized</v>
      </c>
      <c r="K6" s="98" t="s">
        <v>39122</v>
      </c>
      <c r="L6" s="92" t="str">
        <f>IFERROR(VLOOKUP(D6,DB!A:I,9,0),"")</f>
        <v>Latis</v>
      </c>
    </row>
    <row r="7" spans="1:16" ht="15" customHeight="1">
      <c r="A7" s="135"/>
      <c r="B7" s="135" t="str">
        <f>IFERROR(VLOOKUP(D7,DB!A:K,11,0),"")</f>
        <v/>
      </c>
      <c r="C7" s="94"/>
      <c r="D7" s="92"/>
      <c r="E7" s="95"/>
      <c r="F7" s="96"/>
      <c r="G7" s="97">
        <f ca="1">IFERROR(NOW()-F7,"")</f>
        <v>45976.734774652781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45976.734774652781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45976.734774652781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45976.734774652781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45976.734774652781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45976.734774652781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45976.734774652781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45976.734774652781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45976.734774652781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45976.734774652781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45976.734774652781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45976.734774652781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45976.734774652781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45976.734774652781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45976.734774652781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45976.734774652781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45976.734774652781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45976.734774652781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45976.734774652781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45976.734774652781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45976.734774652781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45976.734774652781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45976.734774652781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45976.734774652781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45976.734774652781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45976.734774652781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45976.734774652781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45976.734774652781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45976.734774652781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45976.734774652781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45976.734774652781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45976.734774652781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45976.734774652781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45976.734774652781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45976.734774652781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45976.734774652781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45976.734774652781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45976.734774652781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45976.734774652781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45976.734774652781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45976.734774652781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45976.734774652781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45976.734774652781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45976.734774652781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45976.734774652781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45976.734774652781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45976.734774652781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45976.734774652781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45976.734774652781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45976.734774652781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45976.734774652781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45976.734774652781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45976.734774652781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45976.734774652781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45976.734774652781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45976.734774652781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45976.734774652781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45976.734774652781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45976.734774652781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45976.734774652781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45976.734774652781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45976.734774652781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45976.734774652781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45976.734774652781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45976.734774652781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45976.734774652781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45976.734774652781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45976.734774652781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45976.734774652781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45976.734774652781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45976.734774652781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45976.734774652781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45976.734774652781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45976.734774652781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45976.734774652781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45976.734774652781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45976.734774652781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45976.734774652781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45976.734774652781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45976.734774652781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45976.734774652781</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84.902714467592887</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50.545897337964561</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28.073663541668793</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45976.734774652781</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45976.734774652781</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45976.734774652781</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45976.734774652781</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ca="1">IFERROR(NOW()-F10,"")</f>
        <v>7.2054745374771301E-2</v>
      </c>
      <c r="H10" s="158">
        <v>45976.656805555554</v>
      </c>
      <c r="I10" s="124" t="str">
        <f>IFERROR(VLOOKUP(D10,DB!A:F,6,0),"")</f>
        <v>SCECO</v>
      </c>
      <c r="J10" s="124" t="str">
        <f>IFERROR(VLOOKUP(D10,DB!A:G,7,0),"")</f>
        <v>Good</v>
      </c>
      <c r="K10" s="124" t="s">
        <v>39136</v>
      </c>
      <c r="L10" s="124" t="str">
        <f>IFERROR(VLOOKUP(D10,DB!A:I,9,0),"")</f>
        <v>Latis</v>
      </c>
    </row>
    <row r="11" spans="1:13">
      <c r="A11" s="124"/>
      <c r="B11" s="124" t="str">
        <f>IFERROR(VLOOKUP(D11,DB!A:K,11,0),"")</f>
        <v/>
      </c>
      <c r="C11" s="124"/>
      <c r="D11" s="124"/>
      <c r="E11" s="124"/>
      <c r="F11" s="124"/>
      <c r="G11" s="126">
        <f t="shared" ca="1" si="2"/>
        <v>45976.734774652781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45976.734774652781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45976.734774652781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45976.734774652781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45976.734774652781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45976.734774652781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45976.734774652781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45976.734774652781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45976.734774652781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45976.734774652781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45976.734774652781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45976.734774652781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45976.734774652781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45976.734774652781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45976.734774652781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45976.734774652781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45976.734774652781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45976.734774652781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45976.734774652781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45976.734774652781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45976.734774652781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45976.734774652781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45976.734774652781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45976.734774652781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45976.734774652781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45976.734774652781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45976.734774652781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45976.734774652781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45976.734774652781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45976.734774652781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45976.734774652781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45976.734774652781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45976.734774652781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45976.734774652781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45976.734774652781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45976.734774652781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45976.734774652781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45976.734774652781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45976.734774652781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45976.734774652781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45976.734774652781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45976.734774652781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45976.734774652781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45976.734774652781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45976.734774652781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45976.734774652781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45976.734774652781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45976.734774652781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45976.734774652781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45976.734774652781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45976.734774652781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45976.734774652781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45976.734774652781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45976.734774652781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45976.734774652781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45976.734774652781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45976.734774652781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45976.734774652781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45976.734774652781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45976.734774652781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45976.734774652781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45976.734774652781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45976.734774652781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45976.734774652781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45976.734774652781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45976.734774652781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45976.734774652781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45976.734774652781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45976.734774652781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45976.734774652781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45976.734774652781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45976.734774652781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45976.734774652781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45976.734774652781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45976.734774652781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45976.734774652781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45976.734774652781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45976.734774652781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45976.734774652781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45976.734774652781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45976.734774652781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45976.734774652781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45976.734774652781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45976.734774652781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45976.734774652781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45976.734774652781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45976.734774652781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45976.734774652781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45976.734774652781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45976.734774652781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45976.734774652781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45976.734774652781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45976.734774652781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45976.734774652781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45976.734774652781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45976.734774652781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45976.734774652781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45976.734774652781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45976.734774652781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45976.734774652781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45976.734774652781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45976.734774652781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45976.734774652781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45976.734774652781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45976.734774652781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45976.734774652781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45976.734774652781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45976.734774652781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45976.734774652781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45976.734774652781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45976.734774652781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45976.734774652781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45976.734774652781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45976.734774652781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45976.734774652781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45976.734774652781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45976.734774652781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45976.734774652781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45976.734774652781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45976.734774652781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45976.734774652781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45976.734774652781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45976.734774652781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45976.734774652781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45976.734774652781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45976.734774652781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45976.734774652781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45976.734774652781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45976.734774652781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45976.734774652781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45976.734774652781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45976.734774652781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45976.734774652781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45976.734774652781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45976.734774652781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45976.734774652781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45976.734774652781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45976.734774652781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45976.734774652781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45976.734774652781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45976.734774652781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45976.734774652781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45976.734774652781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45976.734774652781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45976.734774652781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45976.734774652781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45976.734774652781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45976.734774652781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45976.734774652781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45976.734774652781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45976.734774652781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45976.734774652781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45976.734774652781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45976.734774652781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45976.734774652781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45976.734774652781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45976.734774652781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45976.734774652781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45976.734774652781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45976.734774652781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45976.734774652781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45976.734774652781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45976.734774652781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45976.734774652781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45976.734774652781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45976.734774652781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45976.734774652781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45976.734774652781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45976.734774652781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45976.734774652781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45976.734774652781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45976.734774652781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45976.734774652781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45976.734774652781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45976.734774652781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45976.734774652781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45976.734774652781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45976.734774652781</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45976.734774652781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45976.734774652781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45976.734774652781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45976.734774652781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45976.734774652781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45976.734774652781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45976.734774652781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45976.734774652781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45976.734774652781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45976.734774652781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45976.734774652781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45976.734774652781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45976.734774652781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45976.734774652781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45976.734774652781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45976.734774652781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45976.734774652781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45976.734774652781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45976.734774652781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45976.734774652781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45976.734774652781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45976.734774652781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45976.734774652781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45976.734774652781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45976.734774652781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45976.734774652781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45976.734774652781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45976.734774652781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45976.734774652781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45976.734774652781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45976.734774652781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45976.734774652781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45976.734774652781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45976.734774652781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45976.734774652781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45976.734774652781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45976.734774652781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45976.734774652781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45976.734774652781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45976.734774652781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45976.734774652781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45976.734774652781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45976.734774652781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45976.734774652781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45976.734774652781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45976.734774652781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45976.734774652781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45976.734774652781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45976.734774652781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45976.734774652781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45976.734774652781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45976.734774652781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45976.734774652781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45976.734774652781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45976.734774652781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45976.734774652781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45976.734774652781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45976.734774652781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45976.734774652781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45976.734774652781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45976.734774652781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45976.734774652781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45976.734774652781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45976.734774652781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45976.734774652781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45976.734774652781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45976.734774652781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45976.734774652781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45976.734774652781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45976.734774652781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45976.734774652781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45976.734774652781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45976.734774652781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45976.734774652781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45976.734774652781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45976.734774652781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45976.734774652781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45976.734774652781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45976.734774652781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45976.734774652781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45976.734774652781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45976.734774652781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45976.734774652781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45976.734774652781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45976.734774652781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45976.734774652781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45976.734774652781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45976.734774652781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45976.734774652781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45976.734774652781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45976.734774652781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45976.734774652781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45976.734774652781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45976.734774652781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45976.734774652781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45976.734774652781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45976.734774652781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45976.734774652781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45976.734774652781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45976.734774652781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45976.734774652781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45976.734774652781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45976.734774652781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45976.734774652781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45976.734774652781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45976.734774652781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45976.734774652781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45976.734774652781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45976.734774652781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45976.734774652781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45976.734774652781</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2025-11-15T14:38:28Z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