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42" documentId="120_S{2AC9BD13-BADA-5192-A53E-5A8FF88502F6}" xr6:coauthVersionLast="47" xr6:coauthVersionMax="47" xr10:uidLastSave="{267F8452-0DB9-4BA5-BD83-3D1875D3622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<sst xmlns="http://schemas.openxmlformats.org/spreadsheetml/2006/main" count="180289" uniqueCount="39129">
  <si>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</si>
  <si>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</si>
  <si>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</si>
  <si>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</si>
  <si>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</si>
  <si>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</si>
  <si>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</si>
  <si>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</si>
  <si>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</si>
  <si>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</si>
  <si>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</si>
  <si>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</si>
  <si>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</si>
  <si>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</si>
  <si>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</si>
  <si>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</si>
  <si>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</si>
  <si>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</si>
  <si>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</si>
  <si>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</si>
  <si>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</si>
  <si>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</si>
  <si>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</si>
  <si>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</si>
  <si>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</si>
  <si>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</si>
  <si>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</si>
  <si>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</si>
  <si>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</si>
  <si>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</si>
  <si>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</si>
  <si>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</si>
  <si>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</si>
  <si>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</si>
  <si>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</si>
  <si>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</si>
  <si>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</si>
  <si>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</si>
  <si>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</si>
  <si>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</si>
  <si>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</si>
  <si>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</si>
  <si>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</si>
  <si>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</si>
  <si>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</si>
  <si>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</si>
  <si>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</si>
  <si>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</si>
  <si>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</si>
  <si>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</si>
  <si>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</si>
  <si>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</si>
  <si>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</si>
  <si>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</si>
  <si>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</si>
  <si>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</si>
  <si>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</si>
  <si>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</si>
  <si>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</si>
  <si>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</si>
  <si>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</si>
  <si>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</si>
  <si>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</si>
  <si>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</si>
  <si>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</si>
  <si>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</si>
  <si>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</si>
  <si>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</si>
  <si>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</si>
  <si>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</si>
  <si>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</si>
  <si>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</si>
  <si>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</si>
  <si>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</si>
  <si>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</si>
  <si>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</si>
  <si>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</si>
  <si>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</si>
  <si>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</si>
  <si>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</si>
  <si>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</si>
  <si>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</si>
  <si>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</si>
  <si>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</si>
  <si>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</si>
  <si>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</si>
  <si>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</si>
  <si>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</si>
  <si>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</si>
  <si>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</si>
  <si>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</si>
  <si>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</si>
  <si>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</si>
  <si>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</si>
  <si>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</si>
  <si>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</si>
  <si>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</si>
  <si>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</si>
  <si>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</si>
  <si>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</si>
  <si>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</si>
  <si>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</si>
  <si>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</si>
  <si>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</si>
  <si>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</si>
  <si>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</si>
  <si>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</si>
  <si>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</si>
  <si>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</si>
  <si>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</si>
  <si>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</si>
  <si>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</si>
  <si>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</si>
  <si>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</si>
  <si>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</si>
  <si>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</si>
  <si>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</si>
  <si>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</si>
  <si>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</si>
  <si>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</si>
  <si>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</si>
  <si>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</si>
  <si>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</si>
  <si>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</si>
  <si>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</si>
  <si>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</si>
  <si>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</si>
  <si>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</si>
  <si>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</si>
  <si>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</si>
  <si>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</si>
  <si>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</si>
  <si>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</si>
  <si>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</si>
  <si>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</si>
  <si>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</si>
  <si>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</si>
  <si>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</si>
  <si>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</si>
  <si>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</si>
  <si>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</si>
  <si>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</si>
  <si>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</si>
  <si>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</si>
  <si>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</si>
  <si>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</si>
  <si>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</si>
  <si>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</si>
  <si>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</si>
  <si>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</si>
  <si>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</si>
  <si>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</si>
  <si>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</si>
  <si>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</si>
  <si>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</si>
  <si>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</si>
  <si>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</si>
  <si>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</si>
  <si>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</si>
  <si>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</si>
  <si>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</si>
  <si>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</si>
  <si>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</si>
  <si>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</si>
  <si>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</si>
  <si>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</si>
  <si>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</si>
  <si>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</si>
  <si>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</si>
  <si>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</si>
  <si>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</si>
  <si>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</si>
  <si>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</si>
  <si>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</si>
  <si>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</si>
  <si>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</si>
  <si>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</si>
  <si>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</si>
  <si>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</si>
  <si>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</si>
  <si>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</si>
  <si>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</si>
  <si>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</si>
  <si>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</si>
  <si>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</si>
  <si>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</si>
  <si>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</si>
  <si>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</si>
  <si>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</si>
  <si>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</si>
  <si>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</si>
  <si>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</si>
  <si>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</si>
  <si>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</si>
  <si>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</si>
  <si>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</si>
  <si>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</si>
  <si>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</si>
  <si>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</si>
  <si>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</si>
  <si>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</si>
  <si>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</si>
  <si>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</si>
  <si>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</si>
  <si>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</si>
  <si>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</si>
  <si>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</si>
  <si>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</si>
  <si>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</si>
  <si>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</si>
  <si>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</si>
  <si>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</si>
  <si>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</si>
  <si>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</si>
  <si>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</si>
  <si>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</si>
  <si>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</si>
  <si>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</si>
  <si>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</si>
  <si>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</si>
  <si>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</si>
  <si>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</si>
  <si>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</si>
  <si>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</si>
  <si>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</si>
  <si>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</si>
  <si>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</si>
  <si>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</si>
  <si>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</si>
  <si>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</si>
  <si>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</si>
  <si>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</si>
  <si>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</si>
  <si>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</si>
  <si>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</si>
  <si>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</si>
  <si>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</si>
  <si>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</si>
  <si>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</si>
  <si>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</si>
  <si>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</si>
  <si>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</si>
  <si>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</si>
  <si>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</si>
  <si>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</si>
  <si>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</si>
  <si>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</si>
  <si>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</si>
  <si>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</si>
  <si>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</si>
  <si>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</si>
  <si>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</si>
  <si>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</si>
  <si>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</si>
  <si>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</si>
  <si>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</si>
  <si>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</si>
  <si>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</si>
  <si>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</si>
  <si>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</si>
  <si>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</si>
  <si>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</si>
  <si>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</si>
  <si>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</si>
  <si>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</si>
  <si>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</si>
  <si>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</si>
  <si>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</si>
  <si>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</si>
  <si>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</si>
  <si>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</si>
  <si>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</si>
  <si>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</si>
  <si>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</si>
  <si>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</si>
  <si>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</si>
  <si>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</si>
  <si>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</si>
  <si>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</si>
  <si>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</si>
  <si>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</si>
  <si>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</si>
  <si>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</si>
  <si>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</si>
  <si>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</si>
  <si>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</si>
  <si>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</si>
  <si>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</si>
  <si>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</si>
  <si>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</si>
  <si>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</si>
  <si>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</si>
  <si>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</si>
  <si>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</si>
  <si>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</si>
  <si>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</si>
  <si>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</si>
  <si>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</si>
  <si>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</si>
  <si>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</si>
  <si>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</si>
  <si>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</si>
  <si>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</si>
  <si>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</si>
  <si>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</si>
  <si>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</si>
  <si>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</si>
  <si>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</si>
  <si>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</si>
  <si>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</si>
  <si>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</si>
  <si>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</si>
  <si>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</si>
  <si>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</si>
  <si>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</si>
  <si>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</si>
  <si>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</si>
  <si>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</si>
  <si>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</si>
  <si>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</si>
  <si>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</si>
  <si>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</si>
  <si>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</si>
  <si>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</si>
  <si>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</si>
  <si>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</si>
  <si>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</si>
  <si>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</si>
  <si>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</si>
  <si>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</si>
  <si>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</si>
  <si>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</si>
  <si>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</si>
  <si>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</si>
  <si>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</si>
  <si>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</si>
  <si>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</si>
  <si>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</si>
  <si>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</si>
  <si>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</si>
  <si>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</si>
  <si>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</si>
  <si>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</si>
  <si>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</si>
  <si>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</si>
  <si>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</si>
  <si>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</si>
  <si>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</si>
  <si>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</si>
  <si>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</si>
  <si>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</si>
  <si>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</si>
  <si>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</si>
  <si>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</si>
  <si>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</si>
  <si>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</si>
  <si>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</si>
  <si>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</si>
  <si>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</si>
  <si>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</si>
  <si>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</si>
  <si>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</si>
  <si>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</si>
  <si>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</si>
  <si>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</si>
  <si>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</si>
  <si>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</si>
  <si>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</si>
  <si>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</si>
  <si>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</si>
  <si>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</si>
  <si>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</si>
  <si>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</si>
  <si>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</si>
  <si>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</si>
  <si>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</si>
  <si>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</si>
  <si>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</si>
  <si>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</si>
  <si>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</si>
  <si>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</si>
  <si>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</si>
  <si>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</si>
  <si>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</si>
  <si>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</si>
  <si>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</si>
  <si>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</si>
  <si>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</si>
  <si>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</si>
  <si>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</si>
  <si>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</si>
  <si>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</si>
  <si>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</si>
  <si>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</si>
  <si>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</si>
  <si>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</si>
  <si>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</si>
  <si>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</si>
  <si>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</si>
  <si>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</si>
  <si>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</si>
  <si>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</si>
  <si>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</si>
  <si>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</si>
  <si>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</si>
  <si>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</si>
  <si>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</si>
  <si>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</si>
  <si>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</si>
  <si>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</si>
  <si>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</si>
  <si>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</si>
  <si>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</si>
  <si>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</si>
  <si>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</si>
  <si>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</si>
  <si>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</si>
  <si>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</si>
  <si>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</si>
  <si>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</si>
  <si>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</si>
  <si>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</si>
  <si>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</si>
  <si>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</si>
  <si>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</si>
  <si>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</si>
  <si>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</si>
  <si>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</si>
  <si>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</si>
  <si>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</si>
  <si>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</si>
  <si>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</si>
  <si>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</si>
  <si>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</si>
  <si>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</si>
  <si>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</si>
  <si>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</si>
  <si>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</si>
  <si>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</si>
  <si>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</si>
  <si>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</si>
  <si>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</si>
  <si>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</si>
  <si>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</si>
  <si>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</si>
  <si>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</si>
  <si>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</si>
  <si>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</si>
  <si>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</si>
  <si>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</si>
  <si>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</si>
  <si>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</si>
  <si>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</si>
  <si>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</si>
  <si>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</si>
  <si>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</si>
  <si>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</si>
  <si>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</si>
  <si>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</si>
  <si>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</si>
  <si>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</si>
  <si>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</si>
  <si>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</si>
  <si>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</si>
  <si>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</si>
  <si>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</si>
  <si>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</si>
  <si>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</si>
  <si>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</si>
  <si>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</si>
  <si>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</si>
  <si>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</si>
  <si>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</si>
  <si>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</si>
  <si>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</si>
  <si>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</si>
  <si>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</si>
  <si>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</si>
  <si>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</si>
  <si>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</si>
  <si>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</si>
  <si>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</si>
  <si>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</si>
  <si>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</si>
  <si>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</si>
  <si>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</si>
  <si>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</si>
  <si>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</si>
  <si>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</si>
  <si>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</si>
  <si>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</si>
  <si>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</si>
  <si>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</si>
  <si>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</si>
  <si>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</si>
  <si>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</si>
  <si>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</si>
  <si>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</si>
  <si>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</si>
  <si>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</si>
  <si>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</si>
  <si>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</si>
  <si>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</si>
  <si>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</si>
  <si>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</si>
  <si>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</si>
  <si>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</si>
  <si>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</si>
  <si>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</si>
  <si>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</si>
  <si>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</si>
  <si>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</si>
  <si>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</si>
  <si>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</si>
  <si>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</si>
  <si>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</si>
  <si>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</si>
  <si>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</si>
  <si>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</si>
  <si>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</si>
  <si>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</si>
  <si>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</si>
  <si>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</si>
  <si>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</si>
  <si>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</si>
  <si>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</si>
  <si>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</si>
  <si>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</si>
  <si>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</si>
  <si>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</si>
  <si>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</si>
  <si>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</si>
  <si>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</si>
  <si>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</si>
  <si>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</si>
  <si>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</si>
  <si>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</si>
  <si>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</si>
  <si>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</si>
  <si>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</si>
  <si>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</si>
  <si>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</si>
  <si>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</si>
  <si>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</si>
  <si>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</si>
  <si>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</si>
  <si>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</si>
  <si>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</si>
  <si>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</si>
  <si>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</si>
  <si>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</si>
  <si>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</si>
  <si>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</si>
  <si>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</si>
  <si>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</si>
  <si>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</si>
  <si>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</si>
  <si>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</si>
  <si>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</si>
  <si>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</si>
  <si>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</si>
  <si>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</si>
  <si>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</si>
  <si>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</si>
  <si>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</si>
  <si>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</si>
  <si>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</si>
  <si>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</si>
  <si>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</si>
  <si>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</si>
  <si>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</si>
  <si>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</si>
  <si>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</si>
  <si>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</si>
  <si>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</si>
  <si>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</si>
  <si>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</si>
  <si>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</si>
  <si>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</si>
  <si>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</si>
  <si>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</si>
  <si>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</si>
  <si>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</si>
  <si>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</si>
  <si>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</si>
  <si>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</si>
  <si>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</si>
  <si>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</si>
  <si>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</si>
  <si>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</si>
  <si>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</si>
  <si>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</si>
  <si>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</si>
  <si>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</si>
  <si>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</si>
  <si>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</si>
  <si>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</si>
  <si>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</si>
  <si>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</si>
  <si>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</si>
  <si>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</si>
  <si>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</si>
  <si>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</si>
  <si>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</si>
  <si>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</si>
  <si>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</si>
  <si>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</si>
  <si>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</si>
  <si>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</si>
  <si>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</si>
  <si>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</si>
  <si>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</si>
  <si>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</si>
  <si>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</si>
  <si>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</si>
  <si>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</si>
  <si>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</si>
  <si>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</si>
  <si>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</si>
  <si>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</si>
  <si>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</si>
  <si>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</si>
  <si>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</si>
  <si>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</si>
  <si>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</si>
  <si>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</si>
  <si>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</si>
  <si>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</si>
  <si>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</si>
  <si>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</si>
  <si>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</si>
  <si>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</si>
  <si>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</si>
  <si>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</si>
  <si>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</si>
  <si>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</si>
  <si>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</si>
  <si>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</si>
  <si>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</si>
  <si>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</si>
  <si>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</si>
  <si>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</si>
  <si>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</si>
  <si>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</si>
  <si>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</si>
  <si>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</si>
  <si>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</si>
  <si>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</si>
  <si>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</si>
  <si>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</si>
  <si>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</si>
  <si>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</si>
  <si>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</si>
  <si>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</si>
  <si>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</si>
  <si>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</si>
  <si>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</si>
  <si>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</si>
  <si>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</si>
  <si>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</si>
  <si>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</si>
  <si>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</si>
  <si>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</si>
  <si>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</si>
  <si>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</si>
  <si>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</si>
  <si>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</si>
  <si>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</si>
  <si>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</si>
  <si>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</si>
  <si>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</si>
  <si>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</si>
  <si>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</si>
  <si>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</si>
  <si>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</si>
  <si>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</si>
  <si>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</si>
  <si>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</si>
  <si>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</si>
  <si>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</si>
  <si>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</si>
  <si>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</si>
  <si>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</si>
  <si>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</si>
  <si>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</si>
  <si>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</si>
  <si>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</si>
  <si>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</si>
  <si>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</si>
  <si>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</si>
  <si>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</si>
  <si>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</si>
  <si>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</si>
  <si>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</si>
  <si>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</si>
  <si>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</si>
  <si>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</si>
  <si>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</si>
  <si>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</si>
  <si>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</si>
  <si>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</si>
  <si>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</si>
  <si>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</si>
  <si>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</si>
  <si>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</si>
  <si>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</si>
  <si>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</si>
  <si>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</si>
  <si>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</si>
  <si>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</si>
  <si>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</si>
  <si>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</si>
  <si>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</si>
  <si>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</si>
  <si>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</si>
  <si>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</si>
  <si>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</si>
  <si>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</si>
  <si>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</si>
  <si>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</si>
  <si>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</si>
  <si>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</si>
  <si>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</si>
  <si>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</si>
  <si>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</si>
  <si>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</si>
  <si>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</si>
  <si>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</si>
  <si>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</si>
  <si>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</si>
  <si>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</si>
  <si>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</si>
  <si>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</si>
  <si>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</si>
  <si>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</si>
  <si>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</si>
  <si>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</si>
  <si>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</si>
  <si>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</si>
  <si>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</si>
  <si>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</si>
  <si>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</si>
  <si>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</si>
  <si>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</si>
  <si>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</si>
  <si>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</si>
  <si>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</si>
  <si>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</si>
  <si>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</si>
  <si>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</si>
  <si>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</si>
  <si>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</si>
  <si>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</si>
  <si>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</si>
  <si>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</si>
  <si>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</si>
  <si>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</si>
  <si>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</si>
  <si>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</si>
  <si>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</si>
  <si>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</si>
  <si>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</si>
  <si>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</si>
  <si>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</si>
  <si>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</si>
  <si>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</si>
  <si>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</si>
  <si>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</si>
  <si>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</si>
  <si>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</si>
  <si>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</si>
  <si>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</si>
  <si>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</si>
  <si>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</si>
  <si>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</si>
  <si>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</si>
  <si>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</si>
  <si>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</si>
  <si>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</si>
  <si>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</si>
  <si>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</si>
  <si>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</si>
  <si>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</si>
  <si>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</si>
  <si>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</si>
  <si>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</si>
  <si>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</si>
  <si>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</si>
  <si>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</si>
  <si>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</si>
  <si>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</si>
  <si>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</si>
  <si>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</si>
  <si>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</si>
  <si>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</si>
  <si>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</si>
  <si>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</si>
  <si>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</si>
  <si>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</si>
  <si>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</si>
  <si>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</si>
  <si>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</si>
  <si>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</si>
  <si>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</si>
  <si>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</si>
  <si>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</si>
  <si>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</si>
  <si>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</si>
  <si>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</si>
  <si>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</si>
  <si>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</si>
  <si>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</si>
  <si>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</si>
  <si>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</si>
  <si>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</si>
  <si>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</si>
  <si>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</si>
  <si>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</si>
  <si>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</si>
  <si>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</si>
  <si>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</si>
  <si>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</si>
  <si>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</si>
  <si>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</si>
  <si>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</si>
  <si>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</si>
  <si>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</si>
  <si>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</si>
  <si>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</si>
  <si>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</si>
  <si>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</si>
  <si>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</si>
  <si>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</si>
  <si>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</si>
  <si>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</si>
  <si>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</si>
  <si>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</si>
  <si>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</si>
  <si>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</si>
  <si>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</si>
  <si>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</si>
  <si>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</si>
  <si>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</si>
  <si>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</si>
  <si>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</si>
  <si>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</si>
  <si>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</si>
  <si>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</si>
  <si>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</si>
  <si>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</si>
  <si>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</si>
  <si>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</si>
  <si>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</si>
  <si>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</si>
  <si>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</si>
  <si>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</si>
  <si>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</si>
  <si>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</si>
  <si>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</si>
  <si>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</si>
  <si>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</si>
  <si>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</si>
  <si>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</si>
  <si>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</si>
  <si>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</si>
  <si>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</si>
  <si>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</si>
  <si>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</si>
  <si>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</si>
  <si>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</si>
  <si>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</si>
  <si>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</si>
  <si>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</si>
  <si>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</si>
  <si>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</si>
  <si>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</si>
  <si>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</si>
  <si>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</si>
  <si>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</si>
  <si>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</si>
  <si>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</si>
  <si>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</si>
  <si>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</si>
  <si>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</si>
  <si>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</si>
  <si>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</si>
  <si>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</si>
  <si>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</si>
  <si>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</si>
  <si>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</si>
  <si>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</si>
  <si>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</si>
  <si>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</si>
  <si>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</si>
  <si>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</si>
  <si>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</si>
  <si>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</si>
  <si>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</si>
  <si>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</si>
  <si>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</si>
  <si>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</si>
  <si>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</si>
  <si>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</si>
  <si>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</si>
  <si>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</si>
  <si>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</si>
  <si>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</si>
  <si>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</si>
  <si>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</si>
  <si>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</si>
  <si>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</si>
  <si>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</si>
  <si>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</si>
  <si>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</si>
  <si>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</si>
  <si>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</si>
  <si>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</si>
  <si>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</si>
  <si>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</si>
  <si>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</si>
  <si>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</si>
  <si>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</si>
  <si>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</si>
  <si>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</si>
  <si>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</si>
  <si>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</si>
  <si>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</si>
  <si>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</si>
  <si>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</si>
  <si>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</si>
  <si>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</si>
  <si>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</si>
  <si>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</si>
  <si>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</si>
  <si>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</si>
  <si>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</si>
  <si>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</si>
  <si>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</si>
  <si>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</si>
  <si>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</si>
  <si>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</si>
  <si>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</si>
  <si>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</si>
  <si>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</si>
  <si>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</si>
  <si>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</si>
  <si>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</si>
  <si>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</si>
  <si>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</si>
  <si>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</si>
  <si>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</si>
  <si>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</si>
  <si>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</si>
  <si>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</si>
  <si>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</si>
  <si>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</si>
  <si>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</si>
  <si>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</si>
  <si>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</si>
  <si>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</si>
  <si>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</si>
  <si>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</si>
  <si>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</si>
  <si>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</si>
  <si>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</si>
  <si>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</si>
  <si>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</si>
  <si>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</si>
  <si>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</si>
  <si>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</si>
  <si>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</si>
  <si>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</si>
  <si>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</si>
  <si>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</si>
  <si>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</si>
  <si>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</si>
  <si>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</si>
  <si>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</si>
  <si>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</si>
  <si>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</si>
  <si>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</si>
  <si>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</si>
  <si>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</si>
  <si>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</si>
  <si>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</si>
  <si>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</si>
  <si>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</si>
  <si>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</si>
  <si>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</si>
  <si>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</si>
  <si>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</si>
  <si>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</si>
  <si>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</si>
  <si>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</si>
  <si>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</si>
  <si>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</si>
  <si>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</si>
  <si>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</si>
  <si>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</si>
  <si>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</si>
  <si>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</si>
  <si>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</si>
  <si>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</si>
  <si>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</si>
  <si>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</si>
  <si>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</si>
  <si>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</si>
  <si>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</si>
  <si>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</si>
  <si>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</si>
  <si>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</si>
  <si>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</si>
  <si>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</si>
  <si>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</si>
  <si>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</si>
  <si>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</si>
  <si>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</si>
  <si>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</si>
  <si>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</si>
  <si>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</si>
  <si>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</si>
  <si>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</si>
  <si>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</si>
  <si>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</si>
  <si>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</si>
  <si>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</si>
  <si>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</si>
  <si>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</si>
  <si>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</si>
  <si>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</si>
  <si>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</si>
  <si>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</si>
  <si>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</si>
  <si>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</si>
  <si>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</si>
  <si>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</si>
  <si>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</si>
  <si>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</si>
  <si>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</si>
  <si>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</si>
  <si>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</si>
  <si>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</si>
  <si>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</si>
  <si>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</si>
  <si>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</si>
  <si>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</si>
  <si>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</si>
  <si>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</si>
  <si>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</si>
  <si>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</si>
  <si>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</si>
  <si>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</si>
  <si>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</si>
  <si>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</si>
  <si>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</si>
  <si>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</si>
  <si>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</si>
  <si>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</si>
  <si>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</si>
  <si>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</si>
  <si>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</si>
  <si>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</si>
  <si>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</si>
  <si>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</si>
  <si>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</si>
  <si>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</si>
  <si>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</si>
  <si>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</si>
  <si>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</si>
  <si>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</si>
  <si>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</si>
  <si>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</si>
  <si>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</si>
  <si>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</si>
  <si>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</si>
  <si>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</si>
  <si>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</si>
  <si>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</si>
  <si>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</si>
  <si>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</si>
  <si>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</si>
  <si>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</si>
  <si>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</si>
  <si>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</si>
  <si>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</si>
  <si>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</si>
  <si>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</si>
  <si>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</si>
  <si>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</si>
  <si>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</si>
  <si>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</si>
  <si>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</si>
  <si>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</si>
  <si>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</si>
  <si>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</si>
  <si>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</si>
  <si>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</si>
  <si>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</si>
  <si>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</si>
  <si>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</si>
  <si>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</si>
  <si>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</si>
  <si>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</si>
  <si>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</si>
  <si>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</si>
  <si>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</si>
  <si>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</si>
  <si>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</si>
  <si>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</si>
  <si>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</si>
  <si>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</si>
  <si>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</si>
  <si>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</si>
  <si>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</si>
  <si>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</si>
  <si>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</si>
  <si>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</si>
  <si>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</si>
  <si>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</si>
  <si>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</si>
  <si>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</si>
  <si>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</si>
  <si>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</si>
  <si>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</si>
  <si>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</si>
  <si>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</si>
  <si>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</si>
  <si>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</si>
  <si>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</si>
  <si>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</si>
  <si>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</si>
  <si>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</si>
  <si>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</si>
  <si>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</si>
  <si>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</si>
  <si>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</si>
  <si>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</si>
  <si>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</si>
  <si>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</si>
  <si>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</si>
  <si>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</si>
  <si>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</si>
  <si>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</si>
  <si>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</si>
  <si>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</si>
  <si>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</si>
  <si>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</si>
  <si>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</si>
  <si>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</si>
  <si>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</si>
  <si>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</si>
  <si>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</si>
  <si>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</si>
  <si>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</si>
  <si>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</si>
  <si>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</si>
  <si>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</si>
  <si>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</si>
  <si>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</si>
  <si>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</si>
  <si>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</si>
  <si>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</si>
  <si>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</si>
  <si>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</si>
  <si>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</si>
  <si>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</si>
  <si>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</si>
  <si>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</si>
  <si>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</si>
  <si>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</si>
  <si>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</si>
  <si>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</si>
  <si>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</si>
  <si>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</si>
  <si>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</si>
  <si>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</si>
  <si>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</si>
  <si>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</si>
  <si>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</si>
  <si>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</si>
  <si>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</si>
  <si>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</si>
  <si>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</si>
  <si>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</si>
  <si>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</si>
  <si>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</si>
  <si>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</si>
  <si>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</si>
  <si>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</si>
  <si>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</si>
  <si>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</si>
  <si>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</si>
  <si>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</si>
  <si>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</si>
  <si>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</si>
  <si>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</si>
  <si>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</si>
  <si>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</si>
  <si>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</si>
  <si>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</si>
  <si>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</si>
  <si>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</si>
  <si>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</si>
  <si>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</si>
  <si>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</si>
  <si>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</si>
  <si>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</si>
  <si>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</si>
  <si>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</si>
  <si>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</si>
  <si>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</si>
  <si>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</si>
  <si>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</si>
  <si>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</si>
  <si>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</si>
  <si>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</si>
  <si>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</si>
  <si>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</si>
  <si>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</si>
  <si>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</si>
  <si>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</si>
  <si>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</si>
  <si>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</si>
  <si>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</si>
  <si>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</si>
  <si>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</si>
  <si>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</si>
  <si>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</si>
  <si>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</si>
  <si>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</si>
  <si>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</si>
  <si>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</si>
  <si>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</si>
  <si>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</si>
  <si>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</si>
  <si>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</si>
  <si>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</si>
  <si>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</si>
  <si>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</si>
  <si>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</si>
  <si>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</si>
  <si>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</si>
  <si>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</si>
  <si>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</si>
  <si>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</si>
  <si>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</si>
  <si>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</si>
  <si>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</si>
  <si>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</si>
  <si>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</si>
  <si>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</si>
  <si>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</si>
  <si>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</si>
  <si>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</si>
  <si>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</si>
  <si>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</si>
  <si>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</si>
  <si>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</si>
  <si>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</si>
  <si>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</si>
  <si>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</si>
  <si>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</si>
  <si>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</si>
  <si>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</si>
  <si>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</si>
  <si>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</si>
  <si>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</si>
  <si>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</si>
  <si>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</si>
  <si>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</si>
  <si>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</si>
  <si>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</si>
  <si>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</si>
  <si>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</si>
  <si>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</si>
  <si>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</si>
  <si>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</si>
  <si>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</si>
  <si>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</si>
  <si>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</si>
  <si>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</si>
  <si>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</si>
  <si>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</si>
  <si>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</si>
  <si>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</si>
  <si>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</si>
  <si>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</si>
  <si>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</si>
  <si>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</si>
  <si>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</si>
  <si>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</si>
  <si>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</si>
  <si>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</si>
  <si>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</si>
  <si>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</si>
  <si>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</si>
  <si>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</si>
  <si>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</si>
  <si>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</si>
  <si>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</si>
  <si>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</si>
  <si>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</si>
  <si>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</si>
  <si>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</si>
  <si>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</si>
  <si>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</si>
  <si>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</si>
  <si>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</si>
  <si>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</si>
  <si>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</si>
  <si>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</si>
  <si>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</si>
  <si>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</si>
  <si>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</si>
  <si>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</si>
  <si>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</si>
  <si>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</si>
  <si>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</si>
  <si>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</si>
  <si>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</si>
  <si>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</si>
  <si>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</si>
  <si>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</si>
  <si>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</si>
  <si>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</si>
  <si>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</si>
  <si>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</si>
  <si>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</si>
  <si>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</si>
  <si>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</si>
  <si>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</si>
  <si>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</si>
  <si>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</si>
  <si>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</si>
  <si>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</si>
  <si>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</si>
  <si>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</si>
  <si>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</si>
  <si>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</si>
  <si>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</si>
  <si>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</si>
  <si>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</si>
  <si>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</si>
  <si>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</si>
  <si>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</si>
  <si>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</si>
  <si>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</si>
  <si>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</si>
  <si>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</si>
  <si>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</si>
  <si>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</si>
  <si>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</si>
  <si>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</si>
  <si>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</si>
  <si>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</si>
  <si>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</si>
  <si>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</si>
  <si>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</si>
  <si>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</si>
  <si>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</si>
  <si>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</si>
  <si>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</si>
  <si>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</si>
  <si>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</si>
  <si>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</si>
  <si>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</si>
  <si>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</si>
  <si>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</si>
  <si>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</si>
  <si>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</si>
  <si>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</si>
  <si>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</si>
  <si>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</si>
  <si>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</si>
  <si>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</si>
  <si>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</si>
  <si>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</si>
  <si>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</si>
  <si>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</si>
  <si>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</si>
  <si>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</si>
  <si>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</si>
  <si>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</si>
  <si>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</si>
  <si>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</si>
  <si>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</si>
  <si>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</si>
  <si>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</si>
  <si>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</si>
  <si>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</si>
  <si>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</si>
  <si>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</si>
  <si>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</si>
  <si>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</si>
  <si>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</si>
  <si>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</si>
  <si>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</si>
  <si>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</si>
  <si>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</si>
  <si>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</si>
  <si>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</si>
  <si>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</si>
  <si>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</si>
  <si>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</si>
  <si>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</si>
  <si>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</si>
  <si>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</si>
  <si>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</si>
  <si>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</si>
  <si>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</si>
  <si>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</si>
  <si>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</si>
  <si>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</si>
  <si>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</si>
  <si>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</si>
  <si>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</si>
  <si>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</si>
  <si>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</si>
  <si>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</si>
  <si>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</si>
  <si>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</si>
  <si>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</si>
  <si>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</si>
  <si>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</si>
  <si>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</si>
  <si>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</si>
  <si>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</si>
  <si>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</si>
  <si>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</si>
  <si>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</si>
  <si>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</si>
  <si>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</si>
  <si>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</si>
  <si>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</si>
  <si>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</si>
  <si>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</si>
  <si>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</si>
  <si>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</si>
  <si>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</si>
  <si>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</si>
  <si>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</si>
  <si>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</si>
  <si>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</si>
  <si>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</si>
  <si>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</si>
  <si>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</si>
  <si>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</si>
  <si>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</si>
  <si>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</si>
  <si>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</si>
  <si>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</si>
  <si>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</si>
  <si>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</si>
  <si>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</si>
  <si>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</si>
  <si>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</si>
  <si>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</si>
  <si>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</si>
  <si>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</si>
  <si>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</si>
  <si>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</si>
  <si>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</si>
  <si>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</si>
  <si>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</si>
  <si>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</si>
  <si>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</si>
  <si>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</si>
  <si>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</si>
  <si>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</si>
  <si>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</si>
  <si>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</si>
  <si>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</si>
  <si>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</si>
  <si>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</si>
  <si>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</si>
  <si>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</si>
  <si>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</si>
  <si>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</si>
  <si>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</si>
  <si>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</si>
  <si>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</si>
  <si>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</si>
  <si>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</si>
  <si>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</si>
  <si>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</si>
  <si>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</si>
  <si>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</si>
  <si>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</si>
  <si>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</si>
  <si>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</si>
  <si>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</si>
  <si>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</si>
  <si>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</si>
  <si>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</si>
  <si>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</si>
  <si>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</si>
  <si>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</si>
  <si>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</si>
  <si>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</si>
  <si>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</si>
  <si>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</si>
  <si>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</si>
  <si>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</si>
  <si>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</si>
  <si>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</si>
  <si>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</si>
  <si>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</si>
  <si>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</si>
  <si>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</si>
  <si>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</si>
  <si>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</si>
  <si>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</si>
  <si>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</si>
  <si>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</si>
  <si>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</si>
  <si>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</si>
  <si>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</si>
  <si>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</si>
  <si>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</si>
  <si>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</si>
  <si>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</si>
  <si>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</si>
  <si>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</si>
  <si>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</si>
  <si>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</si>
  <si>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</si>
  <si>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</si>
  <si>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</si>
  <si>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</si>
  <si>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</si>
  <si>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</si>
  <si>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</si>
  <si>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</si>
  <si>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</si>
  <si>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</si>
  <si>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</si>
  <si>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</si>
  <si>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</si>
  <si>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</si>
  <si>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</si>
  <si>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</si>
  <si>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</si>
  <si>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</si>
  <si>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</si>
  <si>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</si>
  <si>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</si>
  <si>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</si>
  <si>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</si>
  <si>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</si>
  <si>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</si>
  <si>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</si>
  <si>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</si>
  <si>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</si>
  <si>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</si>
  <si>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</si>
  <si>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</si>
  <si>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</si>
  <si>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</si>
  <si>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</si>
  <si>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</si>
  <si>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</si>
  <si>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</si>
  <si>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</si>
  <si>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</si>
  <si>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</si>
  <si>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</si>
  <si>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</si>
  <si>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</si>
  <si>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</si>
  <si>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</si>
  <si>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</si>
  <si>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</si>
  <si>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</si>
  <si>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</si>
  <si>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</si>
  <si>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</si>
  <si>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</si>
  <si>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</si>
  <si>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</si>
  <si>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</si>
  <si>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</si>
  <si>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</si>
  <si>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</si>
  <si>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</si>
  <si>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</si>
  <si>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</si>
  <si>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</si>
  <si>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</si>
  <si>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</si>
  <si>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</si>
  <si>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</si>
  <si>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</si>
  <si>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</si>
  <si>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</si>
  <si>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</si>
  <si>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</si>
  <si>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</si>
  <si>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</si>
  <si>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</si>
  <si>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</si>
  <si>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</si>
  <si>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</si>
  <si>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</si>
  <si>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</si>
  <si>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</si>
  <si>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</si>
  <si>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</si>
  <si>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</si>
  <si>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</si>
  <si>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</si>
  <si>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</si>
  <si>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</si>
  <si>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</si>
  <si>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</si>
  <si>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</si>
  <si>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</si>
  <si>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</si>
  <si>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</si>
  <si>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</si>
  <si>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</si>
  <si>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</si>
  <si>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</si>
  <si>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</si>
  <si>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</si>
  <si>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</si>
  <si>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</si>
  <si>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</si>
  <si>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</si>
  <si>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</si>
  <si>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</si>
  <si>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</si>
  <si>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</si>
  <si>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</si>
  <si>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</si>
  <si>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</si>
  <si>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</si>
  <si>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</si>
  <si>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</si>
  <si>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</si>
  <si>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</si>
  <si>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</si>
  <si>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</si>
  <si>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</si>
  <si>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</si>
  <si>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</si>
  <si>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</si>
  <si>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</si>
  <si>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</si>
  <si>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</si>
  <si>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</si>
  <si>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</si>
  <si>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</si>
  <si>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</si>
  <si>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</si>
  <si>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</si>
  <si>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</si>
  <si>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</si>
  <si>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</si>
  <si>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</si>
  <si>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</si>
  <si>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</si>
  <si>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</si>
  <si>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</si>
  <si>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</si>
  <si>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</si>
  <si>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</si>
  <si>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</si>
  <si>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</si>
  <si>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</si>
  <si>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</si>
  <si>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</si>
  <si>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</si>
  <si>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</si>
  <si>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</si>
  <si>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</si>
  <si>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</si>
  <si>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</si>
  <si>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</si>
  <si>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</si>
  <si>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</si>
  <si>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</si>
  <si>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</si>
  <si>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</si>
  <si>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</si>
  <si>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</si>
  <si>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</si>
  <si>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</si>
  <si>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</si>
  <si>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</si>
  <si>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</si>
  <si>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</si>
  <si>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</si>
  <si>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</si>
  <si>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</si>
  <si>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</si>
  <si>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</si>
  <si>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</si>
  <si>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</si>
  <si>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</si>
  <si>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</si>
  <si>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</si>
  <si>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</si>
  <si>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</si>
  <si>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</si>
  <si>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</si>
  <si>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</si>
  <si>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</si>
  <si>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</si>
  <si>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</si>
  <si>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</si>
  <si>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</si>
  <si>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</si>
  <si>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</si>
  <si>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</si>
  <si>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</si>
  <si>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</si>
  <si>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</si>
  <si>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</si>
  <si>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</si>
  <si>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</si>
  <si>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</si>
  <si>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</si>
  <si>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</si>
  <si>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</si>
  <si>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</si>
  <si>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</si>
  <si>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</si>
  <si>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</si>
  <si>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</si>
  <si>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</si>
  <si>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</si>
  <si>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</si>
  <si>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</si>
  <si>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</si>
  <si>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</si>
  <si>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</si>
  <si>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</si>
  <si>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</si>
  <si>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</si>
  <si>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</si>
  <si>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</si>
  <si>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</si>
  <si>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</si>
  <si>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</si>
  <si>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</si>
  <si>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</si>
  <si>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</si>
  <si>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</si>
  <si>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</si>
  <si>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</si>
  <si>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</si>
  <si>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</si>
  <si>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</si>
  <si>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</si>
  <si>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</si>
  <si>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</si>
  <si>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</si>
  <si>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</si>
  <si>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</si>
  <si>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</si>
  <si>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</si>
  <si>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</si>
  <si>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</si>
  <si>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</si>
  <si>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</si>
  <si>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</si>
  <si>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</si>
  <si>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</si>
  <si>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</si>
  <si>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</si>
  <si>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</si>
  <si>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</si>
  <si>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</si>
  <si>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</si>
  <si>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</si>
  <si>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</si>
  <si>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</si>
  <si>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</si>
  <si>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</si>
  <si>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</si>
  <si>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</si>
  <si>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</si>
  <si>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</si>
  <si>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</si>
  <si>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</si>
  <si>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</si>
  <si>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</si>
  <si>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</si>
  <si>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</si>
  <si>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</si>
  <si>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</si>
  <si>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</si>
  <si>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</si>
  <si>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</si>
  <si>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</si>
  <si>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</si>
  <si>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</si>
  <si>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</si>
  <si>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</si>
  <si>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</si>
  <si>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</si>
  <si>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</si>
  <si>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</si>
  <si>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</si>
  <si>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</si>
  <si>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</si>
  <si>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</si>
  <si>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</si>
  <si>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</si>
  <si>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</si>
  <si>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</si>
  <si>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</si>
  <si>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</si>
  <si>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</si>
  <si>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</si>
  <si>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</si>
  <si>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</si>
  <si>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</si>
  <si>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</si>
  <si>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</si>
  <si>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</si>
  <si>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</si>
  <si>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</si>
  <si>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</si>
  <si>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</si>
  <si>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</si>
  <si>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</si>
  <si>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</si>
  <si>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</si>
  <si>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</si>
  <si>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</si>
  <si>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</si>
  <si>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</si>
  <si>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</si>
  <si>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</si>
  <si>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</si>
  <si>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</si>
  <si>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</si>
  <si>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</si>
  <si>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</si>
  <si>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</si>
  <si>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</si>
  <si>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</si>
  <si>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</si>
  <si>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</si>
  <si>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</si>
  <si>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</si>
  <si>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</si>
  <si>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</si>
  <si>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</si>
  <si>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</si>
  <si>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</si>
  <si>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</si>
  <si>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</si>
  <si>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</si>
  <si>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</si>
  <si>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</si>
  <si>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</si>
  <si>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</si>
  <si>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</si>
  <si>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</si>
  <si>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</si>
  <si>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</si>
  <si>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</si>
  <si>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</si>
  <si>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</si>
  <si>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</si>
  <si>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</si>
  <si>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</si>
  <si>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</si>
  <si>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</si>
  <si>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</si>
  <si>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</si>
  <si>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</si>
  <si>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</si>
  <si>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</si>
  <si>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</si>
  <si>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</si>
  <si>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</si>
  <si>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</si>
  <si>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</si>
  <si>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</si>
  <si>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</si>
  <si>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</si>
  <si>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</si>
  <si>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</si>
  <si>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</si>
  <si>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</si>
  <si>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</si>
  <si>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</si>
  <si>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</si>
  <si>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</si>
  <si>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</si>
  <si>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</si>
  <si>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</si>
  <si>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</si>
  <si>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</si>
  <si>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</si>
  <si>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</si>
  <si>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</si>
  <si>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</si>
  <si>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</si>
  <si>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</si>
  <si>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</si>
  <si>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</si>
  <si>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</si>
  <si>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</si>
  <si>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</si>
  <si>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</si>
  <si>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</si>
  <si>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</si>
  <si>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</si>
  <si>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</si>
  <si>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</si>
  <si>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</si>
  <si>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</si>
  <si>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</si>
  <si>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</si>
  <si>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</si>
  <si>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</si>
  <si>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</si>
  <si>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</si>
  <si>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</si>
  <si>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</si>
  <si>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</si>
  <si>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</si>
  <si>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</si>
  <si>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</si>
  <si>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</si>
  <si>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</si>
  <si>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</si>
  <si>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</si>
  <si>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</si>
  <si>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</si>
  <si>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</si>
  <si>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</si>
  <si>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</si>
  <si>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</si>
  <si>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</si>
  <si>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</si>
  <si>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</si>
  <si>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</si>
  <si>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</si>
  <si>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</si>
  <si>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</si>
  <si>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</si>
  <si>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</si>
  <si>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</si>
  <si>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</si>
  <si>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</si>
  <si>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</si>
  <si>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</si>
  <si>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</si>
  <si>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</si>
  <si>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</si>
  <si>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</si>
  <si>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</si>
  <si>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</si>
  <si>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</si>
  <si>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</si>
  <si>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</si>
  <si>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</si>
  <si>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</si>
  <si>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</si>
  <si>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</si>
  <si>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</si>
  <si>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</si>
  <si>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</si>
  <si>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</si>
  <si>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</si>
  <si>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</si>
  <si>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</si>
  <si>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</si>
  <si>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</si>
  <si>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</si>
  <si>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</si>
  <si>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</si>
  <si>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</si>
  <si>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</si>
  <si>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</si>
  <si>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</si>
  <si>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</si>
  <si>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</si>
  <si>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</si>
  <si>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</si>
  <si>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</si>
  <si>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</si>
  <si>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</si>
  <si>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</si>
  <si>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</si>
  <si>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</si>
  <si>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</si>
  <si>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</si>
  <si>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</si>
  <si>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</si>
  <si>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</si>
  <si>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</si>
  <si>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</si>
  <si>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</si>
  <si>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</si>
  <si>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</si>
  <si>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</si>
  <si>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</si>
  <si>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</si>
  <si>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</si>
  <si>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</si>
  <si>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</si>
  <si>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</si>
  <si>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</si>
  <si>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</si>
  <si>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</si>
  <si>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</si>
  <si>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</si>
  <si>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</si>
  <si>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</si>
  <si>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</si>
  <si>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</si>
  <si>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</si>
  <si>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</si>
  <si>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</si>
  <si>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</si>
  <si>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</si>
  <si>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</si>
  <si>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</si>
  <si>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</si>
  <si>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</si>
  <si>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</si>
  <si>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</si>
  <si>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</si>
  <si>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</si>
  <si>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</si>
  <si>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</si>
  <si>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</si>
  <si>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</si>
  <si>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</si>
  <si>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</si>
  <si>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</si>
  <si>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</si>
  <si>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</si>
  <si>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</si>
  <si>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</si>
  <si>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</si>
  <si>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</si>
  <si>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</si>
  <si>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</si>
  <si>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</si>
  <si>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</si>
  <si>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</si>
  <si>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</si>
  <si>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</si>
  <si>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</si>
  <si>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</si>
  <si>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</si>
  <si>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</si>
  <si>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</si>
  <si>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</si>
  <si>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</si>
  <si>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</si>
  <si>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</si>
  <si>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</si>
  <si>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</si>
  <si>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</si>
  <si>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</si>
  <si>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</si>
  <si>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</si>
  <si>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</si>
  <si>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</si>
  <si>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</si>
  <si>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</si>
  <si>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</si>
  <si>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</si>
  <si>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</si>
  <si>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</si>
  <si>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</si>
  <si>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</si>
  <si>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</si>
  <si>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</si>
  <si>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</si>
  <si>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</si>
  <si>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</si>
  <si>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</si>
  <si>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</si>
  <si>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</si>
  <si>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</si>
  <si>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</si>
  <si>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</si>
  <si>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</si>
  <si>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</si>
  <si>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</si>
  <si>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</si>
  <si>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</si>
  <si>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</si>
  <si>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</si>
  <si>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</si>
  <si>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</si>
  <si>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</si>
  <si>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</si>
  <si>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</si>
  <si>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</si>
  <si>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</si>
  <si>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</si>
  <si>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</si>
  <si>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</si>
  <si>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</si>
  <si>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</si>
  <si>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</si>
  <si>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</si>
  <si>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</si>
  <si>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</si>
  <si>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</si>
  <si>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</si>
  <si>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</si>
  <si>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</si>
  <si>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</si>
  <si>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</si>
  <si>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</si>
  <si>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</si>
  <si>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</si>
  <si>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</si>
  <si>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</si>
  <si>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</si>
  <si>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</si>
  <si>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</si>
  <si>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</si>
  <si>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</si>
  <si>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</si>
  <si>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</si>
  <si>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</si>
  <si>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</si>
  <si>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</si>
  <si>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</si>
  <si>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</si>
  <si>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</si>
  <si>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</si>
  <si>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</si>
  <si>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</si>
  <si>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</si>
  <si>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</si>
  <si>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</si>
  <si>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</si>
  <si>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</si>
  <si>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</si>
  <si>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</si>
  <si>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</si>
  <si>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</si>
  <si>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</si>
  <si>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</si>
  <si>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</si>
  <si>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</si>
  <si>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</si>
  <si>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</si>
  <si>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</si>
  <si>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</si>
  <si>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</si>
  <si>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</si>
  <si>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</si>
  <si>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</si>
  <si>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</si>
  <si>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</si>
  <si>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</si>
  <si>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</si>
  <si>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</si>
  <si>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</si>
  <si>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</si>
  <si>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</si>
  <si>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</si>
  <si>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</si>
  <si>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</si>
  <si>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</si>
  <si>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</si>
  <si>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</si>
  <si>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</si>
  <si>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</si>
  <si>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</si>
  <si>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</si>
  <si>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</si>
  <si>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</si>
  <si>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</si>
  <si>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</si>
  <si>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</si>
  <si>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</si>
  <si>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</si>
  <si>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</si>
  <si>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</si>
  <si>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</si>
  <si>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</si>
  <si>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</si>
  <si>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</si>
  <si>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</si>
  <si>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</si>
  <si>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</si>
  <si>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</si>
  <si>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</si>
  <si>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</si>
  <si>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</si>
  <si>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</si>
  <si>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</si>
  <si>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</si>
  <si>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</si>
  <si>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</si>
  <si>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</si>
  <si>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</si>
  <si>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</si>
  <si>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</si>
  <si>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</si>
  <si>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</si>
  <si>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</si>
  <si>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</si>
  <si>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</si>
  <si>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</si>
  <si>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</si>
  <si>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</si>
  <si>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</si>
  <si>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</si>
  <si>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</si>
  <si>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</si>
  <si>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</si>
  <si>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</si>
  <si>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</si>
  <si>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</si>
  <si>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</si>
  <si>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</si>
  <si>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</si>
  <si>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</si>
  <si>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</si>
  <si>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</si>
  <si>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</si>
  <si>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</si>
  <si>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</si>
  <si>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</si>
  <si>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</si>
  <si>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</si>
  <si>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</si>
  <si>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</si>
  <si>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</si>
  <si>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</si>
  <si>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</si>
  <si>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</si>
  <si>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</si>
  <si>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</si>
  <si>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</si>
  <si>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</si>
  <si>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</si>
  <si>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</si>
  <si>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</si>
  <si>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</si>
  <si>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</si>
  <si>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</si>
  <si>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</si>
  <si>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</si>
  <si>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</si>
  <si>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</si>
  <si>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</si>
  <si>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</si>
  <si>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</si>
  <si>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</si>
  <si>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</si>
  <si>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</si>
  <si>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</si>
  <si>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</si>
  <si>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</si>
  <si>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</si>
  <si>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</si>
  <si>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</si>
  <si>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</si>
  <si>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</si>
  <si>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</si>
  <si>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</si>
  <si>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</si>
  <si>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</si>
  <si>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</si>
  <si>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</si>
  <si>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</si>
  <si>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</si>
  <si>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</si>
  <si>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</si>
  <si>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</si>
  <si>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</si>
  <si>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</si>
  <si>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</si>
  <si>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</si>
  <si>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</si>
  <si>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</si>
  <si>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</si>
  <si>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</si>
  <si>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</si>
  <si>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</si>
  <si>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</si>
  <si>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</si>
  <si>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</si>
  <si>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</si>
  <si>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</si>
  <si>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</si>
  <si>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</si>
  <si>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</si>
  <si>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</si>
  <si>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</si>
  <si>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</si>
  <si>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</si>
  <si>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</si>
  <si>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</si>
  <si>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</si>
  <si>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</si>
  <si>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</si>
  <si>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</si>
  <si>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</si>
  <si>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</si>
  <si>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</si>
  <si>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</si>
  <si>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</si>
  <si>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</si>
  <si>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</si>
  <si>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</si>
  <si>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</si>
  <si>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</si>
  <si>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</si>
  <si>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</si>
  <si>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</si>
  <si>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</si>
  <si>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</si>
  <si>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</si>
  <si>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</si>
  <si>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</si>
  <si>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</si>
  <si>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</si>
  <si>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</si>
  <si>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</si>
  <si>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</si>
  <si>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</si>
  <si>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</si>
  <si>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</si>
  <si>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</si>
  <si>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</si>
  <si>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</si>
  <si>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</si>
  <si>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</si>
  <si>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</si>
  <si>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</si>
  <si>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</si>
  <si>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</si>
  <si>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</si>
  <si>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</si>
  <si>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</si>
  <si>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</si>
  <si>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</si>
  <si>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</si>
  <si>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</si>
  <si>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</si>
  <si>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</si>
  <si>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</si>
  <si>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</si>
  <si>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</si>
  <si>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</si>
  <si>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</si>
  <si>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</si>
  <si>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</si>
  <si>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</si>
  <si>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</si>
  <si>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</si>
  <si>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</si>
  <si>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</si>
  <si>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</si>
  <si>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</si>
  <si>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</si>
  <si>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</si>
  <si>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</si>
  <si>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</si>
  <si>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</si>
  <si>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</si>
  <si>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</si>
  <si>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</si>
  <si>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</si>
  <si>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</si>
  <si>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</si>
  <si>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</si>
  <si>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</si>
  <si>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</si>
  <si>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</si>
  <si>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</si>
  <si>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</si>
  <si>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</si>
  <si>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</si>
  <si>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</si>
  <si>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</si>
  <si>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</si>
  <si>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</si>
  <si>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</si>
  <si>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</si>
  <si>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</si>
  <si>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</si>
  <si>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</si>
  <si>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</si>
  <si>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</si>
  <si>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</si>
  <si>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</si>
  <si>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</si>
  <si>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</si>
  <si>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</si>
  <si>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</si>
  <si>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</si>
  <si>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</si>
  <si>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</si>
  <si>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</si>
  <si>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</si>
  <si>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</si>
  <si>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</si>
  <si>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</si>
  <si>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</si>
  <si>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</si>
  <si>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</si>
  <si>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</si>
  <si>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</si>
  <si>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</si>
  <si>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</si>
  <si>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</si>
  <si>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</si>
  <si>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</si>
  <si>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</si>
  <si>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</si>
  <si>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</si>
  <si>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</si>
  <si>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</si>
  <si>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</si>
  <si>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</si>
  <si>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</si>
  <si>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</si>
  <si>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</si>
  <si>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</si>
  <si>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</si>
  <si>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</si>
  <si>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</si>
  <si>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</si>
  <si>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</si>
  <si>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</si>
  <si>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</si>
  <si>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</si>
  <si>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</si>
  <si>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</si>
  <si>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</si>
  <si>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</si>
  <si>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</si>
  <si>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</si>
  <si>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</si>
  <si>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</si>
  <si>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</si>
  <si>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</si>
  <si>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</si>
  <si>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</si>
  <si>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</si>
  <si>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</si>
  <si>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</si>
  <si>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</si>
  <si>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</si>
  <si>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</si>
  <si>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</si>
  <si>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</si>
  <si>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</si>
  <si>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</si>
  <si>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</si>
  <si>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</si>
  <si>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</si>
  <si>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</si>
  <si>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</si>
  <si>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</si>
  <si>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</si>
  <si>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</si>
  <si>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</si>
  <si>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</si>
  <si>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</si>
  <si>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</si>
  <si>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</si>
  <si>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</si>
  <si>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</si>
  <si>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</si>
  <si>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</si>
  <si>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</si>
  <si>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</si>
  <si>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</si>
  <si>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</si>
  <si>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</si>
  <si>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</si>
  <si>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</si>
  <si>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</si>
  <si>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</si>
  <si>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</si>
  <si>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</si>
  <si>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</si>
  <si>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</si>
  <si>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</si>
  <si>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</si>
  <si>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</si>
  <si>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</si>
  <si>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</si>
  <si>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</si>
  <si>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</si>
  <si>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</si>
  <si>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</si>
  <si>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</si>
  <si>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</si>
  <si>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</si>
  <si>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</si>
  <si>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</si>
  <si>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</si>
  <si>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</si>
  <si>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</si>
  <si>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</si>
  <si>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</si>
  <si>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</si>
  <si>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</si>
  <si>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</si>
  <si>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</si>
  <si>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</si>
  <si>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</si>
  <si>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</si>
  <si>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</si>
  <si>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</si>
  <si>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</si>
  <si>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</si>
  <si>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</si>
  <si>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</si>
  <si>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</si>
  <si>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</si>
  <si>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</si>
  <si>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</si>
  <si>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</si>
  <si>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</si>
  <si>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</si>
  <si>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</si>
  <si>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</si>
  <si>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</si>
  <si>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</si>
  <si>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</si>
  <si>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</si>
  <si>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</si>
  <si>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</si>
  <si>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</si>
  <si>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</si>
  <si>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</si>
  <si>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</si>
  <si>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</si>
  <si>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</si>
  <si>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</si>
  <si>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</si>
  <si>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</si>
  <si>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</si>
  <si>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</si>
  <si>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</si>
  <si>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</si>
  <si>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</si>
  <si>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</si>
  <si>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</si>
  <si>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</si>
  <si>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</si>
  <si>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</si>
  <si>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</si>
  <si>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</si>
  <si>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</si>
  <si>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</si>
  <si>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</si>
  <si>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</si>
  <si>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</si>
  <si>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</si>
  <si>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</si>
  <si>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</si>
  <si>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</si>
  <si>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</si>
  <si>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</si>
  <si>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</si>
  <si>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</si>
  <si>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</si>
  <si>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</si>
  <si>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</si>
  <si>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</si>
  <si>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</si>
  <si>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</si>
  <si>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</si>
  <si>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</si>
  <si>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</si>
  <si>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</si>
  <si>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</si>
  <si>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</si>
  <si>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</si>
  <si>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</si>
  <si>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</si>
  <si>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</si>
  <si>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</si>
  <si>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</si>
  <si>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</si>
  <si>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</si>
  <si>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</si>
  <si>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</si>
  <si>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</si>
  <si>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</si>
  <si>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</si>
  <si>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</si>
  <si>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</si>
  <si>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</si>
  <si>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</si>
  <si>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</si>
  <si>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</si>
  <si>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</si>
  <si>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</si>
  <si>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</si>
  <si>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</si>
  <si>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</si>
  <si>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</si>
  <si>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</si>
  <si>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</si>
  <si>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</si>
  <si>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</si>
  <si>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</si>
  <si>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</si>
  <si>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</si>
  <si>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</si>
  <si>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</si>
  <si>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</si>
  <si>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</si>
  <si>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</si>
  <si>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</si>
  <si>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</si>
  <si>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</si>
  <si>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</si>
  <si>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</si>
  <si>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</si>
  <si>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</si>
  <si>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</si>
  <si>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</si>
  <si>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</si>
  <si>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</si>
  <si>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</si>
  <si>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</si>
  <si>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</si>
  <si>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</si>
  <si>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</si>
  <si>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</si>
  <si>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</si>
  <si>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</si>
  <si>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</si>
  <si>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</si>
  <si>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</si>
  <si>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</si>
  <si>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</si>
  <si>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</si>
  <si>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</si>
  <si>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</si>
  <si>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</si>
  <si>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</si>
  <si>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</si>
  <si>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</si>
  <si>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</si>
  <si>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</si>
  <si>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</si>
  <si>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</si>
  <si>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</si>
  <si>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</si>
  <si>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</si>
  <si>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</si>
  <si>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</si>
  <si>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</si>
  <si>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</si>
  <si>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</si>
  <si>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</si>
  <si>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</si>
  <si>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</si>
  <si>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</si>
  <si>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</si>
  <si>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</si>
  <si>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</si>
  <si>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</si>
  <si>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</si>
  <si>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</si>
  <si>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</si>
  <si>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</si>
  <si>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</si>
  <si>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</si>
  <si>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</si>
  <si>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</si>
  <si>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</si>
  <si>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</si>
  <si>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</si>
  <si>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</si>
  <si>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</si>
  <si>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</si>
  <si>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</si>
  <si>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</si>
  <si>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</si>
  <si>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</si>
  <si>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</si>
  <si>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</si>
  <si>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</si>
  <si>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</si>
  <si>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</si>
  <si>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</si>
  <si>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</si>
  <si>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</si>
  <si>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</si>
  <si>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</si>
  <si>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</si>
  <si>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</si>
  <si>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</si>
  <si>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</si>
  <si>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</si>
  <si>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</si>
  <si>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</si>
  <si>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</si>
  <si>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</si>
  <si>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</si>
  <si>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</si>
  <si>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</si>
  <si>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</si>
  <si>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</si>
  <si>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</si>
  <si>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</si>
  <si>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</si>
  <si>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</si>
  <si>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</si>
  <si>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</si>
  <si>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</si>
  <si>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</si>
  <si>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</si>
  <si>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</si>
  <si>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</si>
  <si>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</si>
  <si>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</si>
  <si>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</si>
  <si>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</si>
  <si>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</si>
  <si>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</si>
  <si>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</si>
  <si>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</si>
  <si>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</si>
  <si>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</si>
  <si>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</si>
  <si>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</si>
  <si>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</si>
  <si>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</si>
  <si>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</si>
  <si>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</si>
  <si>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</si>
  <si>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</si>
  <si>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</si>
  <si>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</si>
  <si>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</si>
  <si>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</si>
  <si>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</si>
  <si>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</si>
  <si>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</si>
  <si>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</si>
  <si>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</si>
  <si>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</si>
  <si>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</si>
  <si>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</si>
  <si>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</si>
  <si>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</si>
  <si>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</si>
  <si>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</si>
  <si>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</si>
  <si>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</si>
  <si>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</si>
  <si>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</si>
  <si>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</si>
  <si>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</si>
  <si>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</si>
  <si>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</si>
  <si>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</si>
  <si>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</si>
  <si>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</si>
  <si>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</si>
  <si>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</si>
  <si>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</si>
  <si>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</si>
  <si>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</si>
  <si>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</si>
  <si>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</si>
  <si>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</si>
  <si>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</si>
  <si>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</si>
  <si>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</si>
  <si>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</si>
  <si>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</si>
  <si>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</si>
  <si>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</si>
  <si>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</si>
  <si>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</si>
  <si>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</si>
  <si>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</si>
  <si>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</si>
  <si>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</si>
  <si>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</si>
  <si>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</si>
  <si>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</si>
  <si>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</si>
  <si>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</si>
  <si>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</si>
  <si>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</si>
  <si>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</si>
  <si>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</si>
  <si>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</si>
  <si>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</si>
  <si>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</si>
  <si>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</si>
  <si>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</si>
  <si>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</si>
  <si>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</si>
  <si>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</si>
  <si>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</si>
  <si>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</si>
  <si>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</si>
  <si>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</si>
  <si>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</si>
  <si>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</si>
  <si>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</si>
  <si>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</si>
  <si>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</si>
  <si>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</si>
  <si>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</si>
  <si>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</si>
  <si>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</si>
  <si>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</si>
  <si>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</si>
  <si>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</si>
  <si>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</si>
  <si>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</si>
  <si>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</si>
  <si>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</si>
  <si>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</si>
  <si>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</si>
  <si>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</si>
  <si>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</si>
  <si>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</si>
  <si>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</si>
  <si>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</si>
  <si>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</si>
  <si>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</si>
  <si>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</si>
  <si>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</si>
  <si>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</si>
  <si>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</si>
  <si>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</si>
  <si>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</si>
  <si>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</si>
  <si>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</si>
  <si>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</si>
  <si>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</si>
  <si>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</si>
  <si>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</si>
  <si>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</si>
  <si>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</si>
  <si>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</si>
  <si>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</si>
  <si>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</si>
  <si>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</si>
  <si>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</si>
  <si>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</si>
  <si>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</si>
  <si>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</si>
  <si>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</si>
  <si>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</si>
  <si>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</si>
  <si>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</si>
  <si>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</si>
  <si>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</si>
  <si>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</si>
  <si>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</si>
  <si>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</si>
  <si>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</si>
  <si>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</si>
  <si>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</si>
  <si>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</si>
  <si>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</si>
  <si>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</si>
  <si>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</si>
  <si>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</si>
  <si>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</si>
  <si>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</si>
  <si>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</si>
  <si>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</si>
  <si>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</si>
  <si>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</si>
  <si>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</si>
  <si>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</si>
  <si>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</si>
  <si>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</si>
  <si>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</si>
  <si>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</si>
  <si>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</si>
  <si>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</si>
  <si>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</si>
  <si>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</si>
  <si>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</si>
  <si>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</si>
  <si>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</si>
  <si>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</si>
  <si>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</si>
  <si>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</si>
  <si>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</si>
  <si>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</si>
  <si>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</si>
  <si>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</si>
  <si>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</si>
  <si>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</si>
  <si>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</si>
  <si>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</si>
  <si>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</si>
  <si>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</si>
  <si>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</si>
  <si>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</si>
  <si>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</si>
  <si>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</si>
  <si>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</si>
  <si>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</si>
  <si>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</si>
  <si>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</si>
  <si>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</si>
  <si>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</si>
  <si>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</si>
  <si>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</si>
  <si>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</si>
  <si>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</si>
  <si>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</si>
  <si>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</si>
  <si>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</si>
  <si>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</si>
  <si>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</si>
  <si>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</si>
  <si>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</si>
  <si>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</si>
  <si>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</si>
  <si>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</si>
  <si>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</si>
  <si>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</si>
  <si>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</si>
  <si>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</si>
  <si>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</si>
  <si>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</si>
  <si>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</si>
  <si>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</si>
  <si>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</si>
  <si>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</si>
  <si>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</si>
  <si>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</si>
  <si>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</si>
  <si>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</si>
  <si>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</si>
  <si>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</si>
  <si>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</si>
  <si>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</si>
  <si>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</si>
  <si>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</si>
  <si>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</si>
  <si>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</si>
  <si>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</si>
  <si>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</si>
  <si>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</si>
  <si>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</si>
  <si>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</si>
  <si>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</si>
  <si>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</si>
  <si>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</si>
  <si>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</si>
  <si>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</si>
  <si>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</si>
  <si>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</si>
  <si>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</si>
  <si>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</si>
  <si>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</si>
  <si>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</si>
  <si>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</si>
  <si>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</si>
  <si>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</si>
  <si>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</si>
  <si>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</si>
  <si>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</si>
  <si>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</si>
  <si>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</si>
  <si>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</si>
  <si>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</si>
  <si>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</si>
  <si>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</si>
  <si>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</si>
  <si>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</si>
  <si>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</si>
  <si>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</si>
  <si>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</si>
  <si>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</si>
  <si>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</si>
  <si>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</si>
  <si>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</si>
  <si>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</si>
  <si>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</si>
  <si>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</si>
  <si>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</si>
  <si>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</si>
  <si>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</si>
  <si>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</si>
  <si>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</si>
  <si>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</si>
  <si>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</si>
  <si>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</si>
  <si>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</si>
  <si>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</si>
  <si>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</si>
  <si>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</si>
  <si>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</si>
  <si>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</si>
  <si>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</si>
  <si>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</si>
  <si>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</si>
  <si>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</si>
  <si>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</si>
  <si>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</si>
  <si>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</si>
  <si>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</si>
  <si>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</si>
  <si>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</si>
  <si>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</si>
  <si>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</si>
  <si>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</si>
  <si>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</si>
  <si>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</si>
  <si>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</si>
  <si>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</si>
  <si>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</si>
  <si>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</si>
  <si>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</si>
  <si>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</si>
  <si>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</si>
  <si>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</si>
  <si>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</si>
  <si>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</si>
  <si>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</si>
  <si>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</si>
  <si>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</si>
  <si>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</si>
  <si>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</si>
  <si>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</si>
  <si>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</si>
  <si>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</si>
  <si>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</si>
  <si>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</si>
  <si>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</si>
  <si>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</si>
  <si>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</si>
  <si>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</si>
  <si>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</si>
  <si>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</si>
  <si>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</si>
  <si>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</si>
  <si>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</si>
  <si>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</si>
  <si>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</si>
  <si>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</si>
  <si>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</si>
  <si>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</si>
  <si>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</si>
  <si>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</si>
  <si>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</si>
  <si>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</si>
  <si>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</si>
  <si>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</si>
  <si>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</si>
  <si>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</si>
  <si>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</si>
  <si>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</si>
  <si>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</si>
  <si>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</si>
  <si>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</si>
  <si>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</si>
  <si>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</si>
  <si>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</si>
  <si>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</si>
  <si>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</si>
  <si>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</si>
  <si>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</si>
  <si>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</si>
  <si>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</si>
  <si>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</si>
  <si>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</si>
  <si>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</si>
  <si>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</si>
  <si>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</si>
  <si>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</si>
  <si>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</si>
  <si>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</si>
  <si>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</si>
  <si>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</si>
  <si>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</si>
  <si>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</si>
  <si>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</si>
  <si>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</si>
  <si>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</si>
  <si>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</si>
  <si>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</si>
  <si>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</si>
  <si>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</si>
  <si>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</si>
  <si>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</si>
  <si>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</si>
  <si>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</si>
  <si>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</si>
  <si>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</si>
  <si>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</si>
  <si>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</si>
  <si>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</si>
  <si>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</si>
  <si>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</si>
  <si>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</si>
  <si>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</si>
  <si>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</si>
  <si>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</si>
  <si>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</si>
  <si>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</si>
  <si>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</si>
  <si>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</si>
  <si>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</si>
  <si>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</si>
  <si>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</si>
  <si>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</si>
  <si>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</si>
  <si>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</si>
  <si>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</si>
  <si>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</si>
  <si>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</si>
  <si>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</si>
  <si>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</si>
  <si>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</si>
  <si>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</si>
  <si>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</si>
  <si>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</si>
  <si>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</si>
  <si>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</si>
  <si>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</si>
  <si>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</si>
  <si>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</si>
  <si>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</si>
  <si>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</si>
  <si>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</si>
  <si>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</si>
  <si>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</si>
  <si>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</si>
  <si>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</si>
  <si>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</si>
  <si>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</si>
  <si>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</si>
  <si>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</si>
  <si>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</si>
  <si>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</si>
  <si>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</si>
  <si>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</si>
  <si>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</si>
  <si>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</si>
  <si>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</si>
  <si>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</si>
  <si>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</si>
  <si>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</si>
  <si>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</si>
  <si>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</si>
  <si>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</si>
  <si>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</si>
  <si>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</si>
  <si>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</si>
  <si>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</si>
  <si>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</si>
  <si>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</si>
  <si>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</si>
  <si>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</si>
  <si>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</si>
  <si>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</si>
  <si>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</si>
  <si>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</si>
  <si>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</si>
  <si>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</si>
  <si>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</si>
  <si>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</si>
  <si>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</si>
  <si>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</si>
  <si>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</si>
  <si>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</si>
  <si>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</si>
  <si>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</si>
  <si>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</si>
  <si>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</si>
  <si>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</si>
  <si>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</si>
  <si>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</si>
  <si>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</si>
  <si>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</si>
  <si>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</si>
  <si>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</si>
  <si>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</si>
  <si>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</si>
  <si>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</si>
  <si>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</si>
  <si>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</si>
  <si>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</si>
  <si>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</si>
  <si>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</si>
  <si>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</si>
  <si>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</si>
  <si>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</si>
  <si>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</si>
  <si>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</si>
  <si>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</si>
  <si>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</si>
  <si>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</si>
  <si>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</si>
  <si>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</si>
  <si>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</si>
  <si>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</si>
  <si>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</si>
  <si>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</si>
  <si>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</si>
  <si>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</si>
  <si>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</si>
  <si>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</si>
  <si>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</si>
  <si>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</si>
  <si>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</si>
  <si>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</si>
  <si>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</si>
  <si>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</si>
  <si>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</si>
  <si>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</si>
  <si>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</si>
  <si>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</si>
  <si>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</si>
  <si>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</si>
  <si>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</si>
  <si>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</si>
  <si>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</si>
  <si>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</si>
  <si>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</si>
  <si>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</si>
  <si>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</si>
  <si>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</si>
  <si>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</si>
  <si>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</si>
  <si>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</si>
  <si>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</si>
  <si>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</si>
  <si>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</si>
  <si>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</si>
  <si>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</si>
  <si>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</si>
  <si>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</si>
  <si>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</si>
  <si>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</si>
  <si>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</si>
  <si>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</si>
  <si>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</si>
  <si>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</si>
  <si>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</si>
  <si>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</si>
  <si>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</si>
  <si>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</si>
  <si>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</si>
  <si>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</si>
  <si>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</si>
  <si>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</si>
  <si>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</si>
  <si>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</si>
  <si>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</si>
  <si>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</si>
  <si>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</si>
  <si>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</si>
  <si>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</si>
  <si>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</si>
  <si>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</si>
  <si>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</si>
  <si>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</si>
  <si>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</si>
  <si>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</si>
  <si>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</si>
  <si>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</si>
  <si>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</si>
  <si>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</si>
  <si>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</si>
  <si>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</si>
  <si>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</si>
  <si>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</si>
  <si>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</si>
  <si>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</si>
  <si>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</si>
  <si>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</si>
  <si>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</si>
  <si>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</si>
  <si>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</si>
  <si>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</si>
  <si>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</si>
  <si>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</si>
  <si>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</si>
  <si>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</si>
  <si>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</si>
  <si>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</si>
  <si>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</si>
  <si>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</si>
  <si>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</si>
  <si>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</si>
  <si>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</si>
  <si>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</si>
  <si>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</si>
  <si>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</si>
  <si>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</si>
  <si>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</si>
  <si>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</si>
  <si>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</si>
  <si>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</si>
  <si>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</si>
  <si>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</si>
  <si>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</si>
  <si>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</si>
  <si>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</si>
  <si>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</si>
  <si>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</si>
  <si>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</si>
  <si>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</si>
  <si>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</si>
  <si>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</si>
  <si>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</si>
  <si>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</si>
  <si>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</si>
  <si>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</si>
  <si>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</si>
  <si>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</si>
  <si>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</si>
  <si>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</si>
  <si>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</si>
  <si>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</si>
  <si>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</si>
  <si>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</si>
  <si>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</si>
  <si>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</si>
  <si>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</si>
  <si>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</si>
  <si>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</si>
  <si>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</si>
  <si>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</si>
  <si>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</si>
  <si>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</si>
  <si>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</si>
  <si>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</si>
  <si>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</si>
  <si>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</si>
  <si>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</si>
  <si>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</si>
  <si>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</si>
  <si>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</si>
  <si>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</si>
  <si>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</si>
  <si>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</si>
  <si>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</si>
  <si>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</si>
  <si>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</si>
  <si>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</si>
  <si>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</si>
  <si>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</si>
  <si>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</si>
  <si>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</si>
  <si>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</si>
  <si>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</si>
  <si>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</si>
  <si>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</si>
  <si>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</si>
  <si>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</si>
  <si>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</si>
  <si>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</si>
  <si>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</si>
  <si>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</si>
  <si>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</si>
  <si>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</si>
  <si>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</si>
  <si>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</si>
  <si>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</si>
  <si>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</si>
  <si>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</si>
  <si>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</si>
  <si>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</si>
  <si>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</si>
  <si>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</si>
  <si>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</si>
  <si>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</si>
  <si>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</si>
  <si>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</si>
  <si>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</si>
  <si>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</si>
  <si>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</si>
  <si>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</si>
  <si>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</si>
  <si>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</si>
  <si>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</si>
  <si>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</si>
  <si>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</si>
  <si>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</si>
  <si>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</si>
  <si>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</si>
  <si>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</si>
  <si>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</si>
  <si>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</si>
  <si>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</si>
  <si>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</si>
  <si>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</si>
  <si>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</si>
  <si>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</si>
  <si>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</si>
  <si>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</si>
  <si>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</si>
  <si>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</si>
  <si>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</si>
  <si>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</si>
  <si>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</si>
  <si>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</si>
  <si>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</si>
  <si>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</si>
  <si>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</si>
  <si>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</si>
  <si>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</si>
  <si>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</si>
  <si>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</si>
  <si>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</si>
  <si>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</si>
  <si>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</si>
  <si>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</si>
  <si>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</si>
  <si>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</si>
  <si>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</si>
  <si>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</si>
  <si>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</si>
  <si>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</si>
  <si>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</si>
  <si>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</si>
  <si>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</si>
  <si>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</si>
  <si>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</si>
  <si>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</si>
  <si>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</si>
  <si>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</si>
  <si>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</si>
  <si>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</si>
  <si>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</si>
  <si>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</si>
  <si>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</si>
  <si>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</si>
  <si>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</si>
  <si>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</si>
  <si>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</si>
  <si>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</si>
  <si>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</si>
  <si>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</si>
  <si>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</si>
  <si>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</si>
  <si>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</si>
  <si>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</si>
  <si>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</si>
  <si>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</si>
  <si>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</si>
  <si>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</si>
  <si>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</si>
  <si>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</si>
  <si>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</si>
  <si>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</si>
  <si>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</si>
  <si>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</si>
  <si>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</si>
  <si>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</si>
  <si>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</si>
  <si>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</si>
  <si>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</si>
  <si>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</si>
  <si>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</si>
  <si>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</si>
  <si>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</si>
  <si>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</si>
  <si>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</si>
  <si>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</si>
  <si>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</si>
  <si>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</si>
  <si>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</si>
  <si>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</si>
  <si>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</si>
  <si>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</si>
  <si>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</si>
  <si>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</si>
  <si>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</si>
  <si>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</si>
  <si>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</si>
  <si>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</si>
  <si>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</si>
  <si>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</si>
  <si>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</si>
  <si>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</si>
  <si>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</si>
  <si>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</si>
  <si>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</si>
  <si>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</si>
  <si>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</si>
  <si>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</si>
  <si>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</si>
  <si>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</si>
  <si>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</si>
  <si>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</si>
  <si>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</si>
  <si>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</si>
  <si>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</si>
  <si>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</si>
  <si>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</si>
  <si>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</si>
  <si>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</si>
  <si>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</si>
  <si>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</si>
  <si>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</si>
  <si>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</si>
  <si>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</si>
  <si>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</si>
  <si>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</si>
  <si>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</si>
  <si>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</si>
  <si>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</si>
  <si>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</si>
  <si>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</si>
  <si>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</si>
  <si>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</si>
  <si>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</si>
  <si>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</si>
  <si>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</si>
  <si>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</si>
  <si>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</si>
  <si>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</si>
  <si>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</si>
  <si>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</si>
  <si>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</si>
  <si>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</si>
  <si>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</si>
  <si>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</si>
  <si>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</si>
  <si>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</si>
  <si>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</si>
  <si>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</si>
  <si>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</si>
  <si>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</si>
  <si>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</si>
  <si>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</si>
  <si>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</si>
  <si>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</si>
  <si>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</si>
  <si>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</si>
  <si>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</si>
  <si>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</si>
  <si>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</si>
  <si>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</si>
  <si>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</si>
  <si>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</si>
  <si>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</si>
  <si>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</si>
  <si>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</si>
  <si>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</si>
  <si>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</si>
  <si>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</si>
  <si>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</si>
  <si>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</si>
  <si>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</si>
  <si>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</si>
  <si>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</si>
  <si>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</si>
  <si>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</si>
  <si>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</si>
  <si>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</si>
  <si>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</si>
  <si>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</si>
  <si>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</si>
  <si>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</si>
  <si>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</si>
  <si>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</si>
  <si>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</si>
  <si>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</si>
  <si>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</si>
  <si>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</si>
  <si>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</si>
  <si>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</si>
  <si>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</si>
  <si>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</si>
  <si>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</si>
  <si>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</si>
  <si>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</si>
  <si>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</si>
  <si>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</si>
  <si>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</si>
  <si>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</si>
  <si>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</si>
  <si>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</si>
  <si>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</si>
  <si>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</si>
  <si>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</si>
  <si>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</si>
  <si>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</si>
  <si>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</si>
  <si>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</si>
  <si>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</si>
  <si>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</si>
  <si>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</si>
  <si>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</si>
  <si>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</si>
  <si>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</si>
  <si>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</si>
  <si>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</si>
  <si>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</si>
  <si>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</si>
  <si>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</si>
  <si>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</si>
  <si>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</si>
  <si>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</si>
  <si>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</si>
  <si>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</si>
  <si>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</si>
  <si>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</si>
  <si>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</si>
  <si>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</si>
  <si>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</si>
  <si>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</si>
  <si>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</si>
  <si>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</si>
  <si>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</si>
  <si>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</si>
  <si>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</si>
  <si>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</si>
  <si>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</si>
  <si>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</si>
  <si>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</si>
  <si>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</si>
  <si>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</si>
  <si>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</si>
  <si>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</si>
  <si>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</si>
  <si>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</si>
  <si>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</si>
  <si>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</si>
  <si>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</si>
  <si>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</si>
  <si>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</si>
  <si>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</si>
  <si>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</si>
  <si>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</si>
  <si>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</si>
  <si>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</si>
  <si>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</si>
  <si>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</si>
  <si>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</si>
  <si>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</si>
  <si>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</si>
  <si>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</si>
  <si>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</si>
  <si>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</si>
  <si>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</si>
  <si>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</si>
  <si>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</si>
  <si>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</si>
  <si>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</si>
  <si>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</si>
  <si>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</si>
  <si>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</si>
  <si>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</si>
  <si>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</si>
  <si>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</si>
  <si>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</si>
  <si>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</si>
  <si>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</si>
  <si>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</si>
  <si>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</si>
  <si>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</si>
  <si>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</si>
  <si>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</si>
  <si>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</si>
  <si>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</si>
  <si>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</si>
  <si>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</si>
  <si>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</si>
  <si>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</si>
  <si>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</si>
  <si>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</si>
  <si>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</si>
  <si>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</si>
  <si>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</si>
  <si>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</si>
  <si>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</si>
  <si>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</si>
  <si>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</si>
  <si>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</si>
  <si>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</si>
  <si>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</si>
  <si>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</si>
  <si>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</si>
  <si>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</si>
  <si>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</si>
  <si>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</si>
  <si>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</si>
  <si>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</si>
  <si>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</si>
  <si>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</si>
  <si>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</si>
  <si>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</si>
  <si>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</si>
  <si>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</si>
  <si>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</si>
  <si>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</si>
  <si>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</si>
  <si>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</si>
  <si>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</si>
  <si>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</si>
  <si>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</si>
  <si>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</si>
  <si>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</si>
  <si>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</si>
  <si>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</si>
  <si>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</si>
  <si>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</si>
  <si>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</si>
  <si>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</si>
  <si>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</si>
  <si>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</si>
  <si>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</si>
  <si>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</si>
  <si>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</si>
  <si>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</si>
  <si>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</si>
  <si>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</si>
  <si>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</si>
  <si>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</si>
  <si>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</si>
  <si>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</si>
  <si>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</si>
  <si>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</si>
  <si>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</si>
  <si>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</si>
  <si>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</si>
  <si>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</si>
  <si>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</si>
  <si>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</si>
  <si>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</si>
  <si>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</si>
  <si>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</si>
  <si>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</si>
  <si>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</si>
  <si>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</si>
  <si>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</si>
  <si>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</si>
  <si>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</si>
  <si>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</si>
  <si>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</si>
  <si>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</si>
  <si>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</si>
  <si>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</si>
  <si>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</si>
  <si>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</si>
  <si>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</si>
  <si>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</si>
  <si>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</si>
  <si>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</si>
  <si>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</si>
  <si>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</si>
  <si>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</si>
  <si>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</si>
  <si>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</si>
  <si>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</si>
  <si>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</si>
  <si>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</si>
  <si>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</si>
  <si>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</si>
  <si>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</si>
  <si>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</si>
  <si>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</si>
  <si>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</si>
  <si>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</si>
  <si>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</si>
  <si>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</si>
  <si>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</si>
  <si>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</si>
  <si>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</si>
  <si>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</si>
  <si>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</si>
  <si>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</si>
  <si>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</si>
  <si>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</si>
  <si>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</si>
  <si>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</si>
  <si>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</si>
  <si>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</si>
  <si>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</si>
  <si>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</si>
  <si>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</si>
  <si>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</si>
  <si>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</si>
  <si>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</si>
  <si>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</si>
  <si>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</si>
  <si>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</si>
  <si>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</si>
  <si>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</si>
  <si>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</si>
  <si>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</si>
  <si>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</si>
  <si>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</si>
  <si>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</si>
  <si>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</si>
  <si>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</si>
  <si>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</si>
  <si>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</si>
  <si>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</si>
  <si>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</si>
  <si>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</si>
  <si>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</si>
  <si>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</si>
  <si>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</si>
  <si>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</si>
  <si>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</si>
  <si>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</si>
  <si>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</si>
  <si>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</si>
  <si>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</si>
  <si>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</si>
  <si>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</si>
  <si>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</si>
  <si>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</si>
  <si>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</si>
  <si>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</si>
  <si>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</si>
  <si>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</si>
  <si>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</si>
  <si>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</si>
  <si>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</si>
  <si>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</si>
  <si>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</si>
  <si>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</si>
  <si>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</si>
  <si>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</si>
  <si>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</si>
  <si>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</si>
  <si>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</si>
  <si>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</si>
  <si>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</si>
  <si>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</si>
  <si>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</si>
  <si>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</si>
  <si>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</si>
  <si>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</si>
  <si>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</si>
  <si>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</si>
  <si>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</si>
  <si>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</si>
  <si>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</si>
  <si>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</si>
  <si>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</si>
  <si>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</si>
  <si>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</si>
  <si>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</si>
  <si>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</si>
  <si>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</si>
  <si>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</si>
  <si>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</si>
  <si>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</si>
  <si>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</si>
  <si>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</si>
  <si>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</si>
  <si>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</si>
  <si>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</si>
  <si>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</si>
  <si>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</si>
  <si>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</si>
  <si>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</si>
  <si>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</si>
  <si>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</si>
  <si>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</si>
  <si>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</si>
  <si>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</si>
  <si>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</si>
  <si>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</si>
  <si>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</si>
  <si>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</si>
  <si>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</si>
  <si>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</si>
  <si>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</si>
  <si>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</si>
  <si>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</si>
  <si>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</si>
  <si>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</si>
  <si>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</si>
  <si>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</si>
  <si>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</si>
  <si>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</si>
  <si>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</si>
  <si>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</si>
  <si>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</si>
  <si>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</si>
  <si>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</si>
  <si>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</si>
  <si>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</si>
  <si>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</si>
  <si>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</si>
  <si>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</si>
  <si>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</si>
  <si>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</si>
  <si>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</si>
  <si>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</si>
  <si>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</si>
  <si>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</si>
  <si>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</si>
  <si>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</si>
  <si>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</si>
  <si>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</si>
  <si>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</si>
  <si>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</si>
  <si>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</si>
  <si>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</si>
  <si>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</si>
  <si>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</si>
  <si>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</si>
  <si>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</si>
  <si>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</si>
  <si>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</si>
  <si>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</si>
  <si>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</si>
  <si>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</si>
  <si>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</si>
  <si>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</si>
  <si>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</si>
  <si>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</si>
  <si>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</si>
  <si>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</si>
  <si>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</si>
  <si>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</si>
  <si>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</si>
  <si>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</si>
  <si>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</si>
  <si>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</si>
  <si>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</si>
  <si>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</si>
  <si>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</si>
  <si>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</si>
  <si>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</si>
  <si>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</si>
  <si>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</si>
  <si>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</si>
  <si>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</si>
  <si>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</si>
  <si>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</si>
  <si>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</si>
  <si>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</si>
  <si>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</si>
  <si>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</si>
  <si>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</si>
  <si>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</si>
  <si>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</si>
  <si>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</si>
  <si>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</si>
  <si>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</si>
  <si>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</si>
  <si>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</si>
  <si>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</si>
  <si>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</si>
  <si>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</si>
  <si>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</si>
  <si>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</si>
  <si>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</si>
  <si>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</si>
  <si>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</si>
  <si>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</si>
  <si>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</si>
  <si>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</si>
  <si>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</si>
  <si>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</si>
  <si>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</si>
  <si>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</si>
  <si>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</si>
  <si>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</si>
  <si>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</si>
  <si>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</si>
  <si>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</si>
  <si>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</si>
  <si>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</si>
  <si>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</si>
  <si>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</si>
  <si>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</si>
  <si>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</si>
  <si>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</si>
  <si>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</si>
  <si>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</si>
  <si>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</si>
  <si>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</si>
  <si>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</si>
  <si>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</si>
  <si>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</si>
  <si>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</si>
  <si>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</si>
  <si>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</si>
  <si>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</si>
  <si>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</si>
  <si>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</si>
  <si>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</si>
  <si>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</si>
  <si>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</si>
  <si>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</si>
  <si>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</si>
  <si>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</si>
  <si>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</si>
  <si>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</si>
  <si>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</si>
  <si>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</si>
  <si>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</si>
  <si>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</si>
  <si>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</si>
  <si>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</si>
  <si>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</si>
  <si>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</si>
  <si>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</si>
  <si>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</si>
  <si>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</si>
  <si>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</si>
  <si>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</si>
  <si>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</si>
  <si>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</si>
  <si>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</si>
  <si>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</si>
  <si>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</si>
  <si>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</si>
  <si>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</si>
  <si>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</si>
  <si>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</si>
  <si>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</si>
  <si>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</si>
  <si>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</si>
  <si>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</si>
  <si>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</si>
  <si>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</si>
  <si>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</si>
  <si>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</si>
  <si>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</si>
  <si>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</si>
  <si>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</si>
  <si>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</si>
  <si>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</si>
  <si>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</si>
  <si>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</si>
  <si>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</si>
  <si>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</si>
  <si>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</si>
  <si>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</si>
  <si>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</si>
  <si>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</si>
  <si>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</si>
  <si>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</si>
  <si>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</si>
  <si>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</si>
  <si>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</si>
  <si>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</si>
  <si>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</si>
  <si>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</si>
  <si>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</si>
  <si>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</si>
  <si>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</si>
  <si>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</si>
  <si>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</si>
  <si>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</si>
  <si>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</si>
  <si>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</si>
  <si>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</si>
  <si>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</si>
  <si>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</si>
  <si>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</si>
  <si>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</si>
  <si>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</si>
  <si>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</si>
  <si>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</si>
  <si>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</si>
  <si>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</si>
  <si>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</si>
  <si>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</si>
  <si>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</si>
  <si>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</si>
  <si>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</si>
  <si>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</si>
  <si>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</si>
  <si>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</si>
  <si>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</si>
  <si>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</si>
  <si>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</si>
  <si>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</si>
  <si>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</si>
  <si>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</si>
  <si>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</si>
  <si>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</si>
  <si>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</si>
  <si>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</si>
  <si>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</si>
  <si>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</si>
  <si>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</si>
  <si>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</si>
  <si>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</si>
  <si>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</si>
  <si>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</si>
  <si>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</si>
  <si>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</si>
  <si>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</si>
  <si>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</si>
  <si>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</si>
  <si>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</si>
  <si>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</si>
  <si>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</si>
  <si>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</si>
  <si>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</si>
  <si>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</si>
  <si>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</si>
  <si>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</si>
  <si>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</si>
  <si>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</si>
  <si>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</si>
  <si>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</si>
  <si>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</si>
  <si>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</si>
  <si>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</si>
  <si>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</si>
  <si>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</si>
  <si>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</si>
  <si>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</si>
  <si>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</si>
  <si>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</si>
  <si>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</si>
  <si>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</si>
  <si>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</si>
  <si>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</si>
  <si>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</si>
  <si>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</si>
  <si>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</si>
  <si>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</si>
  <si>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</si>
  <si>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</si>
  <si>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</si>
  <si>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</si>
  <si>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</si>
  <si>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</si>
  <si>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</si>
  <si>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</si>
  <si>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</si>
  <si>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</si>
  <si>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</si>
  <si>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</si>
  <si>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</si>
  <si>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</si>
  <si>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</si>
  <si>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</si>
  <si>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</si>
  <si>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</si>
  <si>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</si>
  <si>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</si>
  <si>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</si>
  <si>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</si>
  <si>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</si>
  <si>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</si>
  <si>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</si>
  <si>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</si>
  <si>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</si>
  <si>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</si>
  <si>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</si>
  <si>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</si>
  <si>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</si>
  <si>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</si>
  <si>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</si>
  <si>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</si>
  <si>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</si>
  <si>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</si>
  <si>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</si>
  <si>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</si>
  <si>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</si>
  <si>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</si>
  <si>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</si>
  <si>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</si>
  <si>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</si>
  <si>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</si>
  <si>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</si>
  <si>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</si>
  <si>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</si>
  <si>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</si>
  <si>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</si>
  <si>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</si>
  <si>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</si>
  <si>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</si>
  <si>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</si>
  <si>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</si>
  <si>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</si>
  <si>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</si>
  <si>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</si>
  <si>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</si>
  <si>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</si>
  <si>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</si>
  <si>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</si>
  <si>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</si>
  <si>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</si>
  <si>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</si>
  <si>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</si>
  <si>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</si>
  <si>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</si>
  <si>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</si>
  <si>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</si>
  <si>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</si>
  <si>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</si>
  <si>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</si>
  <si>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</si>
  <si>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</si>
  <si>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</si>
  <si>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</si>
  <si>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</si>
  <si>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</si>
  <si>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</si>
  <si>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</si>
  <si>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</si>
  <si>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</si>
  <si>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</si>
  <si>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</si>
  <si>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</si>
  <si>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</si>
  <si>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</si>
  <si>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</si>
  <si>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</si>
  <si>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</si>
  <si>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</si>
  <si>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</si>
  <si>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</si>
  <si>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</si>
  <si>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</si>
  <si>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</si>
  <si>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</si>
  <si>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</si>
  <si>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</si>
  <si>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</si>
  <si>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</si>
  <si>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</si>
  <si>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</si>
  <si>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</si>
  <si>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</si>
  <si>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</si>
  <si>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</si>
  <si>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</si>
  <si>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</si>
  <si>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</si>
  <si>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</si>
  <si>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</si>
  <si>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</si>
  <si>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</si>
  <si>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</si>
  <si>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</si>
  <si>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</si>
  <si>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</si>
  <si>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</si>
  <si>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</si>
  <si>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</si>
  <si>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</si>
  <si>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</si>
  <si>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</si>
  <si>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</si>
  <si>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</si>
  <si>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</si>
  <si>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</si>
  <si>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</si>
  <si>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</si>
  <si>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</si>
  <si>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</si>
  <si>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</si>
  <si>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</si>
  <si>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</si>
  <si>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</si>
  <si>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</si>
  <si>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</si>
  <si>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</si>
  <si>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</si>
  <si>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</si>
  <si>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</si>
  <si>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</si>
  <si>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</si>
  <si>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</si>
  <si>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</si>
  <si>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</si>
  <si>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</si>
  <si>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</si>
  <si>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</si>
  <si>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</si>
  <si>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</si>
  <si>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</si>
  <si>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</si>
  <si>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</si>
  <si>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</si>
  <si>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</si>
  <si>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</si>
  <si>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</si>
  <si>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</si>
  <si>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</si>
  <si>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</si>
  <si>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</si>
  <si>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</si>
  <si>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</si>
  <si>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</si>
  <si>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</si>
  <si>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</si>
  <si>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</si>
  <si>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</si>
  <si>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</si>
  <si>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</si>
  <si>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</si>
  <si>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</si>
  <si>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</si>
  <si>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</si>
  <si>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</si>
  <si>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</si>
  <si>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</si>
  <si>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</si>
  <si>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</si>
  <si>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</si>
  <si>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</si>
  <si>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</si>
  <si>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</si>
  <si>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</si>
  <si>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</si>
  <si>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</si>
  <si>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</si>
  <si>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</si>
  <si>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</si>
  <si>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</si>
  <si>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</si>
  <si>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</si>
  <si>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</si>
  <si>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</si>
  <si>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</si>
  <si>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</si>
  <si>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</si>
  <si>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</si>
  <si>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</si>
  <si>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</si>
  <si>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</si>
  <si>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</si>
  <si>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</si>
  <si>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</si>
  <si>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</si>
  <si>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</si>
  <si>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</si>
  <si>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</si>
  <si>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</si>
  <si>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</si>
  <si>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</si>
  <si>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</si>
  <si>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</si>
  <si>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</si>
  <si>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</si>
  <si>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</si>
  <si>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</si>
  <si>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</si>
  <si>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</si>
  <si>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</si>
  <si>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</si>
  <si>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</si>
  <si>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</si>
  <si>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</si>
  <si>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</si>
  <si>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</si>
  <si>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</si>
  <si>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</si>
  <si>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</si>
  <si>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</si>
  <si>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</si>
  <si>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</si>
  <si>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</si>
  <si>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</si>
  <si>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</si>
  <si>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</si>
  <si>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</si>
  <si>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</si>
  <si>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</si>
  <si>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</si>
  <si>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</si>
  <si>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</si>
  <si>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</si>
  <si>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</si>
  <si>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</si>
  <si>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</si>
  <si>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</si>
  <si>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</si>
  <si>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</si>
  <si>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</si>
  <si>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</si>
  <si>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</si>
  <si>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</si>
  <si>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</si>
  <si>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</si>
  <si>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</si>
  <si>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</si>
  <si>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</si>
  <si>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</si>
  <si>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</si>
  <si>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</si>
  <si>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</si>
  <si>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</si>
  <si>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</si>
  <si>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</si>
  <si>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</si>
  <si>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</si>
  <si>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</si>
  <si>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</si>
  <si>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</si>
  <si>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</si>
  <si>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</si>
  <si>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</si>
  <si>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</si>
  <si>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</si>
  <si>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</si>
  <si>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</si>
  <si>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</si>
  <si>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</si>
  <si>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</si>
  <si>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</si>
  <si>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</si>
  <si>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</si>
  <si>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</si>
  <si>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</si>
  <si>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</si>
  <si>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</si>
  <si>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</si>
  <si>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</si>
  <si>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</si>
  <si>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</si>
  <si>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</si>
  <si>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</si>
  <si>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</si>
  <si>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</si>
  <si>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</si>
  <si>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</si>
  <si>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</si>
  <si>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</si>
  <si>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</si>
  <si>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</si>
  <si>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</si>
  <si>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</si>
  <si>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</si>
  <si>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</si>
  <si>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</si>
  <si>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</si>
  <si>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</si>
  <si>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</si>
  <si>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</si>
  <si>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</si>
  <si>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</si>
  <si>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</si>
  <si>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</si>
  <si>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</si>
  <si>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</si>
  <si>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</si>
  <si>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</si>
  <si>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</si>
  <si>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</si>
  <si>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</si>
  <si>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</si>
  <si>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</si>
  <si>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</si>
  <si>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</si>
  <si>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</si>
  <si>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</si>
  <si>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</si>
  <si>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</si>
  <si>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</si>
  <si>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</si>
  <si>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</si>
  <si>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</si>
  <si>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</si>
  <si>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</si>
  <si>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</si>
  <si>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</si>
  <si>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</si>
  <si>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</si>
  <si>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</si>
  <si>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</si>
  <si>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</si>
  <si>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</si>
  <si>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</si>
  <si>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</si>
  <si>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</si>
  <si>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</si>
  <si>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</si>
  <si>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</si>
  <si>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</si>
  <si>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</si>
  <si>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</si>
  <si>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</si>
  <si>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</si>
  <si>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</si>
  <si>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</si>
  <si>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</si>
  <si>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</si>
  <si>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</si>
  <si>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</si>
  <si>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</si>
  <si>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</si>
  <si>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</si>
  <si>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</si>
  <si>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</si>
  <si>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</si>
  <si>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</si>
  <si>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</si>
  <si>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</si>
  <si>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</si>
  <si>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</si>
  <si>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</si>
  <si>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</si>
  <si>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</si>
  <si>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</si>
  <si>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</si>
  <si>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</si>
  <si>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</si>
  <si>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</si>
  <si>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</si>
  <si>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</si>
  <si>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</si>
  <si>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</si>
  <si>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</si>
  <si>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</si>
  <si>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</si>
  <si>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</si>
  <si>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</si>
  <si>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</si>
  <si>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</si>
  <si>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</si>
  <si>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</si>
  <si>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</si>
  <si>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</si>
  <si>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</si>
  <si>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</si>
  <si>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</si>
  <si>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</si>
  <si>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</si>
  <si>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</si>
  <si>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</si>
  <si>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</si>
  <si>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</si>
  <si>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</si>
  <si>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</si>
  <si>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</si>
  <si>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</si>
  <si>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</si>
  <si>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</si>
  <si>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</si>
  <si>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</si>
  <si>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</si>
  <si>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</si>
  <si>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</si>
  <si>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</si>
  <si>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</si>
  <si>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</si>
  <si>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</si>
  <si>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</si>
  <si>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</si>
  <si>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</si>
  <si>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</si>
  <si>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</si>
  <si>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</si>
  <si>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</si>
  <si>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</si>
  <si>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</si>
  <si>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</si>
  <si>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</si>
  <si>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</si>
  <si>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</si>
  <si>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</si>
  <si>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</si>
  <si>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</si>
  <si>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</si>
  <si>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</si>
  <si>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</si>
  <si>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</si>
  <si>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</si>
  <si>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</si>
  <si>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</si>
  <si>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</si>
  <si>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</si>
  <si>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</si>
  <si>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</si>
  <si>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</si>
  <si>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</si>
  <si>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</si>
  <si>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</si>
  <si>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</si>
  <si>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</si>
  <si>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</si>
  <si>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</si>
  <si>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</si>
  <si>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</si>
  <si>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</si>
  <si>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</si>
  <si>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</si>
  <si>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</si>
  <si>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</si>
  <si>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</si>
  <si>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</si>
  <si>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</si>
  <si>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</si>
  <si>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</si>
  <si>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</si>
  <si>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</si>
  <si>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</si>
  <si>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</si>
  <si>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</si>
  <si>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</si>
  <si>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</si>
  <si>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</si>
  <si>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</si>
  <si>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</si>
  <si>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</si>
  <si>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</si>
  <si>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</si>
  <si>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</si>
  <si>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</si>
  <si>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</si>
  <si>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</si>
  <si>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</si>
  <si>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</si>
  <si>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</si>
  <si>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</si>
  <si>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</si>
  <si>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</si>
  <si>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</si>
  <si>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</si>
  <si>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</si>
  <si>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</si>
  <si>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</si>
  <si>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</si>
  <si>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</si>
  <si>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</si>
  <si>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</si>
  <si>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</si>
  <si>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</si>
  <si>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</si>
  <si>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</si>
  <si>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</si>
  <si>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</si>
  <si>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</si>
  <si>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</si>
  <si>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</si>
  <si>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</si>
  <si>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</si>
  <si>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</si>
  <si>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</si>
  <si>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</si>
  <si>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</si>
  <si>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</si>
  <si>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</si>
  <si>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</si>
  <si>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</si>
  <si>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</si>
  <si>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</si>
  <si>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</si>
  <si>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</si>
  <si>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</si>
  <si>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</si>
  <si>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</si>
  <si>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</si>
  <si>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</si>
  <si>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</si>
  <si>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</si>
  <si>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</si>
  <si>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</si>
  <si>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</si>
  <si>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</si>
  <si>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</si>
  <si>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</si>
  <si>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</si>
  <si>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</si>
  <si>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</si>
  <si>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</si>
  <si>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</si>
  <si>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</si>
  <si>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</si>
  <si>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</si>
  <si>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</si>
  <si>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</si>
  <si>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</si>
  <si>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</si>
  <si>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</si>
  <si>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</si>
  <si>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</si>
  <si>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</si>
  <si>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</si>
  <si>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</si>
  <si>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</si>
  <si>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</si>
  <si>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</si>
  <si>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</si>
  <si>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</si>
  <si>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</si>
  <si>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</si>
  <si>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</si>
  <si>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</si>
  <si>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</si>
  <si>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</si>
  <si>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</si>
  <si>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</si>
  <si>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</si>
  <si>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</si>
  <si>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</si>
  <si>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</si>
  <si>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</si>
  <si>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</si>
  <si>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</si>
  <si>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</si>
  <si>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</si>
  <si>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</si>
  <si>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</si>
  <si>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</si>
  <si>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</si>
  <si>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</si>
  <si>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</si>
  <si>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</si>
  <si>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</si>
  <si>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</si>
  <si>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</si>
  <si>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</si>
  <si>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</si>
  <si>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</si>
  <si>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</si>
  <si>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</si>
  <si>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</si>
  <si>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</si>
  <si>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</si>
  <si>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</si>
  <si>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</si>
  <si>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</si>
  <si>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</si>
  <si>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</si>
  <si>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</si>
  <si>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</si>
  <si>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</si>
  <si>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</si>
  <si>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</si>
  <si>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</si>
  <si>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</si>
  <si>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</si>
  <si>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</si>
  <si>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</si>
  <si>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</si>
  <si>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</si>
  <si>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</si>
  <si>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</si>
  <si>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</si>
  <si>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</si>
  <si>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</si>
  <si>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</si>
  <si>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</si>
  <si>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</si>
  <si>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</si>
  <si>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</si>
  <si>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</si>
  <si>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</si>
  <si>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</si>
  <si>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</si>
  <si>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</si>
  <si>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</si>
  <si>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</si>
  <si>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</si>
  <si>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</si>
  <si>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</si>
  <si>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</si>
  <si>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</si>
  <si>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</si>
  <si>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</si>
  <si>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</si>
  <si>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</si>
  <si>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</si>
  <si>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</si>
  <si>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</si>
  <si>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</si>
  <si>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</si>
  <si>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</si>
  <si>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</si>
  <si>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</si>
  <si>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</si>
  <si>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</si>
  <si>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</si>
  <si>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</si>
  <si>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</si>
  <si>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</si>
  <si>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</si>
  <si>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</si>
  <si>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</si>
  <si>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</si>
  <si>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</si>
  <si>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</si>
  <si>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</si>
  <si>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</si>
  <si>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</si>
  <si>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</si>
  <si>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</si>
  <si>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</si>
  <si>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</si>
  <si>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</si>
  <si>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</si>
  <si>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</si>
  <si>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</si>
  <si>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</si>
  <si>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</si>
  <si>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</si>
  <si>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</si>
  <si>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</si>
  <si>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</si>
  <si>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</si>
  <si>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</si>
  <si>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</si>
  <si>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</si>
  <si>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</si>
  <si>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</si>
  <si>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</si>
  <si>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</si>
  <si>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</si>
  <si>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</si>
  <si>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</si>
  <si>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</si>
  <si>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</si>
  <si>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</si>
  <si>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</si>
  <si>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</si>
  <si>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</si>
  <si>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</si>
  <si>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</si>
  <si>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</si>
  <si>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</si>
  <si>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</si>
  <si>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</si>
  <si>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</si>
  <si>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</si>
  <si>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</si>
  <si>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</si>
  <si>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</si>
  <si>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</si>
  <si>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</si>
  <si>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</si>
  <si>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</si>
  <si>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</si>
  <si>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</si>
  <si>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</si>
  <si>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</si>
  <si>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</si>
  <si>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</si>
  <si>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</si>
  <si>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</si>
  <si>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</si>
  <si>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</si>
  <si>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</si>
  <si>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</si>
  <si>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</si>
  <si>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</si>
  <si>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</si>
  <si>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</si>
  <si>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</si>
  <si>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</si>
  <si>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</si>
  <si>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</si>
  <si>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</si>
  <si>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</si>
  <si>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</si>
  <si>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</si>
  <si>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</si>
  <si>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</si>
  <si>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</si>
  <si>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</si>
  <si>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</si>
  <si>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</si>
  <si>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</si>
  <si>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</si>
  <si>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</si>
  <si>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</si>
  <si>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</si>
  <si>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</si>
  <si>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</si>
  <si>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</si>
  <si>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</si>
  <si>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</si>
  <si>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</si>
  <si>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</si>
  <si>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</si>
  <si>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</si>
  <si>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</si>
  <si>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</si>
  <si>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</si>
  <si>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</si>
  <si>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</si>
  <si>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</si>
  <si>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</si>
  <si>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</si>
  <si>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</si>
  <si>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</si>
  <si>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</si>
  <si>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</si>
  <si>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</si>
  <si>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</si>
  <si>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</si>
  <si>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</si>
  <si>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</si>
  <si>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</si>
  <si>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</si>
  <si>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</si>
  <si>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</si>
  <si>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</si>
  <si>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</si>
  <si>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</si>
  <si>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</si>
  <si>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</si>
  <si>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</si>
  <si>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</si>
  <si>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</si>
  <si>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</si>
  <si>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</si>
  <si>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</si>
  <si>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</si>
  <si>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</si>
  <si>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</si>
  <si>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</si>
  <si>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</si>
  <si>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</si>
  <si>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</si>
  <si>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</si>
  <si>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</si>
  <si>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</si>
  <si>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</si>
  <si>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</si>
  <si>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</si>
  <si>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</si>
  <si>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</si>
  <si>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</si>
  <si>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</si>
  <si>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</si>
  <si>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</si>
  <si>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</si>
  <si>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</si>
  <si>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</si>
  <si>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</si>
  <si>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</si>
  <si>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</si>
  <si>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</si>
  <si>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</si>
  <si>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</si>
  <si>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</si>
  <si>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</si>
  <si>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</si>
  <si>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</si>
  <si>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</si>
  <si>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</si>
  <si>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</si>
  <si>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</si>
  <si>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</si>
  <si>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</si>
  <si>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</si>
  <si>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</si>
  <si>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</si>
  <si>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</si>
  <si>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</si>
  <si>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</si>
  <si>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</si>
  <si>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</si>
  <si>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</si>
  <si>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</si>
  <si>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</si>
  <si>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</si>
  <si>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</si>
  <si>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</si>
  <si>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</si>
  <si>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</si>
  <si>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</si>
  <si>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</si>
  <si>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</si>
  <si>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</si>
  <si>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</si>
  <si>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</si>
  <si>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</si>
  <si>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</si>
  <si>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</si>
  <si>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</si>
  <si>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</si>
  <si>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</si>
  <si>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</si>
  <si>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</si>
  <si>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</si>
  <si>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</si>
  <si>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</si>
  <si>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</si>
  <si>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</si>
  <si>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</si>
  <si>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</si>
  <si>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</si>
  <si>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</si>
  <si>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</si>
  <si>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</si>
  <si>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</si>
  <si>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</si>
  <si>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</si>
  <si>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</si>
  <si>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</si>
  <si>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</si>
  <si>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</si>
  <si>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</si>
  <si>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</si>
  <si>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</si>
  <si>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</si>
  <si>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</si>
  <si>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</si>
  <si>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</si>
  <si>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</si>
  <si>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</si>
  <si>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</si>
  <si>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</si>
  <si>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</si>
  <si>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</si>
  <si>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</si>
  <si>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</si>
  <si>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</si>
  <si>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</si>
  <si>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</si>
  <si>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</si>
  <si>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</si>
  <si>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</si>
  <si>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</si>
  <si>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</si>
  <si>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</si>
  <si>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</si>
  <si>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</si>
  <si>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</si>
  <si>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</si>
  <si>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</si>
  <si>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</si>
  <si>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</si>
  <si>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</si>
  <si>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</si>
  <si>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</si>
  <si>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</si>
  <si>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</si>
  <si>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</si>
  <si>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</si>
  <si>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</si>
  <si>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</si>
  <si>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</si>
  <si>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</si>
  <si>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</si>
  <si>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</si>
  <si>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</si>
  <si>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</si>
  <si>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</si>
  <si>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</si>
  <si>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</si>
  <si>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</si>
  <si>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</si>
  <si>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</si>
  <si>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</si>
  <si>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</si>
  <si>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</si>
  <si>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</si>
  <si>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</si>
  <si>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</si>
  <si>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</si>
  <si>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</si>
  <si>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</si>
  <si>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</si>
  <si>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</si>
  <si>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</si>
  <si>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</si>
  <si>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</si>
  <si>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</si>
  <si>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</si>
  <si>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</si>
  <si>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</si>
  <si>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</si>
  <si>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</si>
  <si>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</si>
  <si>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</si>
  <si>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</si>
  <si>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</si>
  <si>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</si>
  <si>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</si>
  <si>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</si>
  <si>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</si>
  <si>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</si>
  <si>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</si>
  <si>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</si>
  <si>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</si>
  <si>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</si>
  <si>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</si>
  <si>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</si>
  <si>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</si>
  <si>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</si>
  <si>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</si>
  <si>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</si>
  <si>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</si>
  <si>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</si>
  <si>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</si>
  <si>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</si>
  <si>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</si>
  <si>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</si>
  <si>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</si>
  <si>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</si>
  <si>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</si>
  <si>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</si>
  <si>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</si>
  <si>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</si>
  <si>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</si>
  <si>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</si>
  <si>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</si>
  <si>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</si>
  <si>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</si>
  <si>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</si>
  <si>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</si>
  <si>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</si>
  <si>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</si>
  <si>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</si>
  <si>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</si>
  <si>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</si>
  <si>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</si>
  <si>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</si>
  <si>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</si>
  <si>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</si>
  <si>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</si>
  <si>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</si>
  <si>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</si>
  <si>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</si>
  <si>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</si>
  <si>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</si>
  <si>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</si>
  <si>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</si>
  <si>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</si>
  <si>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</si>
  <si>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</si>
  <si>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</si>
  <si>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</si>
  <si>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</si>
  <si>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</si>
  <si>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</si>
  <si>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</si>
  <si>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</si>
  <si>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</si>
  <si>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</si>
  <si>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</si>
  <si>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</si>
  <si>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</si>
  <si>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</si>
  <si>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</si>
  <si>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</si>
  <si>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</si>
  <si>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</si>
  <si>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</si>
  <si>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</si>
  <si>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</si>
  <si>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</si>
  <si>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</si>
  <si>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</si>
  <si>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</si>
  <si>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</si>
  <si>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</si>
  <si>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</si>
  <si>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</si>
  <si>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</si>
  <si>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</si>
  <si>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</si>
  <si>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</si>
  <si>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</si>
  <si>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</si>
  <si>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</si>
  <si>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</si>
  <si>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</si>
  <si>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</si>
  <si>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</si>
  <si>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</si>
  <si>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</si>
  <si>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</si>
  <si>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</si>
  <si>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</si>
  <si>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</si>
  <si>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</si>
  <si>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</si>
  <si>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</si>
  <si>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</si>
  <si>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</si>
  <si>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</si>
  <si>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</si>
  <si>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</si>
  <si>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</si>
  <si>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</si>
  <si>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</si>
  <si>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</si>
  <si>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</si>
  <si>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</si>
  <si>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</si>
  <si>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</si>
  <si>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</si>
  <si>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</si>
  <si>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</si>
  <si>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</si>
  <si>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</si>
  <si>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</si>
  <si>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</si>
  <si>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</si>
  <si>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</si>
  <si>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</si>
  <si>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</si>
  <si>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</si>
  <si>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</si>
  <si>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</si>
  <si>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</si>
  <si>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</si>
  <si>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</si>
  <si>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</si>
  <si>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</si>
  <si>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</si>
  <si>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</si>
  <si>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</si>
  <si>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</si>
  <si>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</si>
  <si>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</si>
  <si>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</si>
  <si>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</si>
  <si>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</si>
  <si>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</si>
  <si>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</si>
  <si>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</si>
  <si>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</si>
  <si>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</si>
  <si>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</si>
  <si>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</si>
  <si>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</si>
  <si>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</si>
  <si>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</si>
  <si>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</si>
  <si>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</si>
  <si>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</si>
  <si>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</si>
  <si>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</si>
  <si>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</si>
  <si>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</si>
  <si>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</si>
  <si>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</si>
  <si>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</si>
  <si>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</si>
  <si>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</si>
  <si>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</si>
  <si>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</si>
  <si>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</si>
  <si>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</si>
  <si>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</si>
  <si>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</si>
  <si>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</si>
  <si>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</si>
  <si>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</si>
  <si>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</si>
  <si>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</si>
  <si>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</si>
  <si>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</si>
  <si>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</si>
  <si>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</si>
  <si>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</si>
  <si>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</si>
  <si>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</si>
  <si>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</si>
  <si>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</si>
  <si>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</si>
  <si>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</si>
  <si>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</si>
  <si>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</si>
  <si>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</si>
  <si>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</si>
  <si>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</si>
  <si>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</si>
  <si>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</si>
  <si>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</si>
  <si>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</si>
  <si>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</si>
  <si>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</si>
  <si>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</si>
  <si>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</si>
  <si>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</si>
  <si>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</si>
  <si>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</si>
  <si>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</si>
  <si>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</si>
  <si>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</si>
  <si>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</si>
  <si>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</si>
  <si>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</si>
  <si>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</si>
  <si>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</si>
  <si>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</si>
  <si>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</si>
  <si>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</si>
  <si>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</si>
  <si>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</si>
  <si>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</si>
  <si>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</si>
  <si>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</si>
  <si>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</si>
  <si>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</si>
  <si>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</si>
  <si>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</si>
  <si>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</si>
  <si>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</si>
  <si>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</si>
  <si>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</si>
  <si>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</si>
  <si>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</si>
  <si>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</si>
  <si>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</si>
  <si>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</si>
  <si>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</si>
  <si>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</si>
  <si>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</si>
  <si>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</si>
  <si>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</si>
  <si>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</si>
  <si>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</si>
  <si>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</si>
  <si>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</si>
  <si>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</si>
  <si>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</si>
  <si>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</si>
  <si>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</si>
  <si>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</si>
  <si>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</si>
  <si>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</si>
  <si>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</si>
  <si>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</si>
  <si>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</si>
  <si>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</si>
  <si>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</si>
  <si>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</si>
  <si>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</si>
  <si>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</si>
  <si>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</si>
  <si>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</si>
  <si>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</si>
  <si>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</si>
  <si>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</si>
  <si>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</si>
  <si>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</si>
  <si>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</si>
  <si>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</si>
  <si>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</si>
  <si>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</si>
  <si>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</si>
  <si>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</si>
  <si>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</si>
  <si>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</si>
  <si>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</si>
  <si>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</si>
  <si>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</si>
  <si>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</si>
  <si>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</si>
  <si>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</si>
  <si>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</si>
  <si>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</si>
  <si>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</si>
  <si>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</si>
  <si>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</si>
  <si>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</si>
  <si>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</si>
  <si>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</si>
  <si>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</si>
  <si>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</si>
  <si>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</si>
  <si>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</si>
  <si>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</si>
  <si>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</si>
  <si>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</si>
  <si>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</si>
  <si>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</si>
  <si>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</si>
  <si>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</si>
  <si>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</si>
  <si>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</si>
  <si>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</si>
  <si>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</si>
  <si>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</si>
  <si>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</si>
  <si>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</si>
  <si>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</si>
  <si>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</si>
  <si>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</si>
  <si>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</si>
  <si>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</si>
  <si>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</si>
  <si>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</si>
  <si>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</si>
  <si>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</si>
  <si>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</si>
  <si>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</si>
  <si>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</si>
  <si>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</si>
  <si>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</si>
  <si>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</si>
  <si>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</si>
  <si>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</si>
  <si>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</si>
  <si>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</si>
  <si>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</si>
  <si>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</si>
  <si>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</si>
  <si>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</si>
  <si>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</si>
  <si>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</si>
  <si>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</si>
  <si>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</si>
  <si>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</si>
  <si>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</si>
  <si>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</si>
  <si>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</si>
  <si>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</si>
  <si>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</si>
  <si>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</si>
  <si>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</si>
  <si>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</si>
  <si>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</si>
  <si>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</si>
  <si>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</si>
  <si>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</si>
  <si>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</si>
  <si>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</si>
  <si>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</si>
  <si>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</si>
  <si>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</si>
  <si>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</si>
  <si>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</si>
  <si>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</si>
  <si>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</si>
  <si>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</si>
  <si>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</si>
  <si>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</si>
  <si>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</si>
  <si>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</si>
  <si>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</si>
  <si>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</si>
  <si>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</si>
  <si>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</si>
  <si>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</si>
  <si>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</si>
  <si>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</si>
  <si>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</si>
  <si>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</si>
  <si>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</si>
  <si>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</si>
  <si>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</si>
  <si>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</si>
  <si>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</si>
  <si>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</si>
  <si>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</si>
  <si>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</si>
  <si>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</si>
  <si>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</si>
  <si>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</si>
  <si>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</si>
  <si>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</si>
  <si>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</si>
  <si>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</si>
  <si>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</si>
  <si>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</si>
  <si>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</si>
  <si>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</si>
  <si>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</si>
  <si>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</si>
  <si>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</si>
  <si>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</si>
  <si>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</si>
  <si>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</si>
  <si>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</si>
  <si>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</si>
  <si>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</si>
  <si>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</si>
  <si>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</si>
  <si>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</si>
  <si>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</si>
  <si>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</si>
  <si>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</si>
  <si>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</si>
  <si>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</si>
  <si>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</si>
  <si>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</si>
  <si>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</si>
  <si>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</si>
  <si>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</si>
  <si>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</si>
  <si>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</si>
  <si>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</si>
  <si>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</si>
  <si>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</si>
  <si>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</si>
  <si>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</si>
  <si>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</si>
  <si>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</si>
  <si>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</si>
  <si>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</si>
  <si>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</si>
  <si>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</si>
  <si>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</si>
  <si>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</si>
  <si>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</si>
  <si>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</si>
  <si>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</si>
  <si>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</si>
  <si>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</si>
  <si>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</si>
  <si>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</si>
  <si>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</si>
  <si>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</si>
  <si>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</si>
  <si>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</si>
  <si>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</si>
  <si>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</si>
  <si>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</si>
  <si>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</si>
  <si>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</si>
  <si>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</si>
  <si>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</si>
  <si>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</si>
  <si>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</si>
  <si>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</si>
  <si>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</si>
  <si>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</si>
  <si>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</si>
  <si>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</si>
  <si>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</si>
  <si>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</si>
  <si>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</si>
  <si>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</si>
  <si>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</si>
  <si>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</si>
  <si>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</si>
  <si>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</si>
  <si>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</si>
  <si>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</si>
  <si>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</si>
  <si>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</si>
  <si>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</si>
  <si>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</si>
  <si>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</si>
  <si>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</si>
  <si>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</si>
  <si>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</si>
  <si>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</si>
  <si>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</si>
  <si>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</si>
  <si>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</si>
  <si>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</si>
  <si>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</si>
  <si>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</si>
  <si>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</si>
  <si>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</si>
  <si>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</si>
  <si>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</si>
  <si>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</si>
  <si>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</si>
  <si>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</si>
  <si>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</si>
  <si>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</si>
  <si>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</si>
  <si>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</si>
  <si>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</si>
  <si>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</si>
  <si>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</si>
  <si>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</si>
  <si>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</si>
  <si>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</si>
  <si>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</si>
  <si>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</si>
  <si>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</si>
  <si>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</si>
  <si>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</si>
  <si>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</si>
  <si>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</si>
  <si>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</si>
  <si>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</si>
  <si>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</si>
  <si>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</si>
  <si>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</si>
  <si>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</si>
  <si>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</si>
  <si>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</si>
  <si>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</si>
  <si>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</si>
  <si>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</si>
  <si>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</si>
  <si>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</si>
  <si>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</si>
  <si>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</si>
  <si>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</si>
  <si>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</si>
  <si>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</si>
  <si>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</si>
  <si>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</si>
  <si>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</si>
  <si>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</si>
  <si>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</si>
  <si>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</si>
  <si>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</si>
  <si>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</si>
  <si>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</si>
  <si>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</si>
  <si>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</si>
  <si>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</si>
  <si>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</si>
  <si>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</si>
  <si>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</si>
  <si>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</si>
  <si>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</si>
  <si>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</si>
  <si>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</si>
  <si>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</si>
  <si>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</si>
  <si>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</si>
  <si>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</si>
  <si>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</si>
  <si>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</si>
  <si>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</si>
  <si>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</si>
  <si>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</si>
  <si>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</si>
  <si>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</si>
  <si>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</si>
  <si>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</si>
  <si>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</si>
  <si>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</si>
  <si>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</si>
  <si>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</si>
  <si>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</si>
  <si>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</si>
  <si>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</si>
  <si>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</si>
  <si>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</si>
  <si>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</si>
  <si>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</si>
  <si>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</si>
  <si>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</si>
  <si>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</si>
  <si>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</si>
  <si>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</si>
  <si>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</si>
  <si>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</si>
  <si>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</si>
  <si>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</si>
  <si>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</si>
  <si>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</si>
  <si>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</si>
  <si>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</si>
  <si>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</si>
  <si>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</si>
  <si>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</si>
  <si>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</si>
  <si>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</si>
  <si>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</si>
  <si>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</si>
  <si>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</si>
  <si>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</si>
  <si>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</si>
  <si>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</si>
  <si>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</si>
  <si>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</si>
  <si>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</si>
  <si>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</si>
  <si>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</si>
  <si>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</si>
  <si>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</si>
  <si>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</si>
  <si>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</si>
  <si>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</si>
  <si>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</si>
  <si>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</si>
  <si>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</si>
  <si>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</si>
  <si>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</si>
  <si>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</si>
  <si>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</si>
  <si>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</si>
  <si>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</si>
  <si>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</si>
  <si>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</si>
  <si>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</si>
  <si>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</si>
  <si>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</si>
  <si>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</si>
  <si>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</si>
  <si>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</si>
  <si>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</si>
  <si>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</si>
  <si>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</si>
  <si>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</si>
  <si>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</si>
  <si>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</si>
  <si>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</si>
  <si>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</si>
  <si>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</si>
  <si>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</si>
  <si>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</si>
  <si>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</si>
  <si>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</si>
  <si>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</si>
  <si>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</si>
  <si>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</si>
  <si>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</si>
  <si>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</si>
  <si>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</si>
  <si>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</si>
  <si>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</si>
  <si>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</si>
  <si>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</si>
  <si>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</si>
  <si>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</si>
  <si>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</si>
  <si>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</si>
  <si>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</si>
  <si>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</si>
  <si>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</si>
  <si>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</si>
  <si>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</si>
  <si>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</si>
  <si>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</si>
  <si>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</si>
  <si>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</si>
  <si>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</si>
  <si>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</si>
  <si>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</si>
  <si>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</si>
  <si>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</si>
  <si>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</si>
  <si>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</si>
  <si>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</si>
  <si>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</si>
  <si>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</si>
  <si>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</si>
  <si>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</si>
  <si>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</si>
  <si>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</si>
  <si>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</si>
  <si>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</si>
  <si>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</si>
  <si>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</si>
  <si>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</si>
  <si>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</si>
  <si>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</si>
  <si>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</si>
  <si>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</si>
  <si>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</si>
  <si>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</si>
  <si>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</si>
  <si>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</si>
  <si>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</si>
  <si>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</si>
  <si>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</si>
  <si>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</si>
  <si>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</si>
  <si>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</si>
  <si>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</si>
  <si>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</si>
  <si>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</si>
  <si>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</si>
  <si>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</si>
  <si>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</si>
  <si>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</si>
  <si>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</si>
  <si>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</si>
  <si>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</si>
  <si>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</si>
  <si>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</si>
  <si>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</si>
  <si>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</si>
  <si>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</si>
  <si>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</si>
  <si>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</si>
  <si>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</si>
  <si>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</si>
  <si>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</si>
  <si>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</si>
  <si>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</si>
  <si>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</si>
  <si>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</si>
  <si>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</si>
  <si>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</si>
  <si>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</si>
  <si>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</si>
  <si>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</si>
  <si>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</si>
  <si>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</si>
  <si>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</si>
  <si>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</si>
  <si>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</si>
  <si>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</si>
  <si>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</si>
  <si>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</si>
  <si>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</si>
  <si>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</si>
  <si>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</si>
  <si>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</si>
  <si>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</si>
  <si>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</si>
  <si>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</si>
  <si>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</si>
  <si>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</si>
  <si>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</si>
  <si>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</si>
  <si>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</si>
  <si>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</si>
  <si>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</si>
  <si>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</si>
  <si>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</si>
  <si>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</si>
  <si>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</si>
  <si>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</si>
  <si>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</si>
  <si>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</si>
  <si>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</si>
  <si>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</si>
  <si>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</si>
  <si>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</si>
  <si>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</si>
  <si>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</si>
  <si>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</si>
  <si>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</si>
  <si>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</si>
  <si>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</si>
  <si>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</si>
  <si>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</si>
  <si>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</si>
  <si>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</si>
  <si>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</si>
  <si>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</si>
  <si>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</si>
  <si>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</si>
  <si>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</si>
  <si>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</si>
  <si>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</si>
  <si>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</si>
  <si>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</si>
  <si>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</si>
  <si>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</si>
  <si>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</si>
  <si>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</si>
  <si>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</si>
  <si>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</si>
  <si>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</si>
  <si>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</si>
  <si>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</si>
  <si>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</si>
  <si>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</si>
  <si>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</si>
  <si>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</si>
  <si>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</si>
  <si>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</si>
  <si>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</si>
  <si>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</si>
  <si>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</si>
  <si>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</si>
  <si>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</si>
  <si>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</si>
  <si>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</si>
  <si>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</si>
  <si>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</si>
  <si>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</si>
  <si>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</si>
  <si>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</si>
  <si>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</si>
  <si>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</si>
  <si>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</si>
  <si>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</si>
  <si>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</si>
  <si>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</si>
  <si>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</si>
  <si>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</si>
  <si>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</si>
  <si>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</si>
  <si>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</si>
  <si>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</si>
  <si>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</si>
  <si>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</si>
  <si>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</si>
  <si>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</si>
  <si>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</si>
  <si>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</si>
  <si>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</si>
  <si>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</si>
  <si>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</si>
  <si>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</si>
  <si>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</si>
  <si>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</si>
  <si>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</si>
  <si>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</si>
  <si>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</si>
  <si>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</si>
  <si>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</si>
  <si>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</si>
  <si>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</si>
  <si>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</si>
  <si>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</si>
  <si>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</si>
  <si>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</si>
  <si>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</si>
  <si>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</si>
  <si>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</si>
  <si>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</si>
  <si>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</si>
  <si>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</si>
  <si>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</si>
  <si>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</si>
  <si>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</si>
  <si>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</si>
  <si>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</si>
  <si>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</si>
  <si>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</si>
  <si>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</si>
  <si>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</si>
  <si>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</si>
  <si>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</si>
  <si>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</si>
  <si>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</si>
  <si>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</si>
  <si>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</si>
  <si>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</si>
  <si>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</si>
  <si>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</si>
  <si>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</si>
  <si>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</si>
  <si>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</si>
  <si>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</si>
  <si>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</si>
  <si>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</si>
  <si>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</si>
  <si>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</si>
  <si>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</si>
  <si>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</si>
  <si>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</si>
  <si>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</si>
  <si>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</si>
  <si>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</si>
  <si>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</si>
  <si>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</si>
  <si>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</si>
  <si>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</si>
  <si>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</si>
  <si>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</si>
  <si>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</si>
  <si>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</si>
  <si>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</si>
  <si>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</si>
  <si>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</si>
  <si>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</si>
  <si>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</si>
  <si>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</si>
  <si>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</si>
  <si>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</si>
  <si>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</si>
  <si>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</si>
  <si>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</si>
  <si>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</si>
  <si>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</si>
  <si>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</si>
  <si>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</si>
  <si>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</si>
  <si>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</si>
  <si>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</si>
  <si>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</si>
  <si>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</si>
  <si>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</si>
  <si>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</si>
  <si>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</si>
  <si>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</si>
  <si>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</si>
  <si>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</si>
  <si>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</si>
  <si>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</si>
  <si>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</si>
  <si>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</si>
  <si>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</si>
  <si>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</si>
  <si>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</si>
  <si>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</si>
  <si>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</si>
  <si>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</si>
  <si>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</si>
  <si>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</si>
  <si>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</si>
  <si>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</si>
  <si>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</si>
  <si>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</si>
  <si>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</si>
  <si>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</si>
  <si>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</si>
  <si>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</si>
  <si>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</si>
  <si>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</si>
  <si>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</si>
  <si>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</si>
  <si>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</si>
  <si>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</si>
  <si>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</si>
  <si>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</si>
  <si>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</si>
  <si>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</si>
  <si>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</si>
  <si>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</si>
  <si>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</si>
  <si>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</si>
  <si>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</si>
  <si>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</si>
  <si>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</si>
  <si>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</si>
  <si>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</si>
  <si>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</si>
  <si>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</si>
  <si>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</si>
  <si>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</si>
  <si>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</si>
  <si>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</si>
  <si>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</si>
  <si>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</si>
  <si>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</si>
  <si>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</si>
  <si>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</si>
  <si>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</si>
  <si>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</si>
  <si>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</si>
  <si>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</si>
  <si>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</si>
  <si>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</si>
  <si>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</si>
  <si>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</si>
  <si>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</si>
  <si>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</si>
  <si>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</si>
  <si>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</si>
  <si>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</si>
  <si>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</si>
  <si>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</si>
  <si>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</si>
  <si>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</si>
  <si>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</si>
  <si>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</si>
  <si>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</si>
  <si>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</si>
  <si>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</si>
  <si>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</si>
  <si>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</si>
  <si>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</si>
  <si>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</si>
  <si>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</si>
  <si>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</si>
  <si>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</si>
  <si>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</si>
  <si>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</si>
  <si>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</si>
  <si>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</si>
  <si>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</si>
  <si>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</si>
  <si>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</si>
  <si>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</si>
  <si>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</si>
  <si>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</si>
  <si>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</si>
  <si>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</si>
  <si>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</si>
  <si>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</si>
  <si>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</si>
  <si>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</si>
  <si>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</si>
  <si>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</si>
  <si>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</si>
  <si>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</si>
  <si>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</si>
  <si>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</si>
  <si>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</si>
  <si>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</si>
  <si>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</si>
  <si>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</si>
  <si>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</si>
  <si>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</si>
  <si>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</si>
  <si>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</si>
  <si>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</si>
  <si>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</si>
  <si>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</si>
  <si>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</si>
  <si>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</si>
  <si>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</si>
  <si>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</si>
  <si>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</si>
  <si>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</si>
  <si>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</si>
  <si>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</si>
  <si>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</si>
  <si>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</si>
  <si>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</si>
  <si>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</si>
  <si>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</si>
  <si>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</si>
  <si>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</si>
  <si>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</si>
  <si>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</si>
  <si>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</si>
  <si>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</si>
  <si>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</si>
  <si>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</si>
  <si>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</si>
  <si>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</si>
  <si>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</si>
  <si>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</si>
  <si>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</si>
  <si>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</si>
  <si>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</si>
  <si>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</si>
  <si>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</si>
  <si>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</si>
  <si>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</si>
  <si>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</si>
  <si>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</si>
  <si>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</si>
  <si>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</si>
  <si>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</si>
  <si>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</si>
  <si>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</si>
  <si>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</si>
  <si>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</si>
  <si>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</si>
  <si>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</si>
  <si>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</si>
  <si>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</si>
  <si>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</si>
  <si>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</si>
  <si>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</si>
  <si>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</si>
  <si>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</si>
  <si>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</si>
  <si>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</si>
  <si>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</si>
  <si>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</si>
  <si>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</si>
  <si>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</si>
  <si>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</si>
  <si>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</si>
  <si>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</si>
  <si>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</si>
  <si>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</si>
  <si>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</si>
  <si>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</si>
  <si>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</si>
  <si>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</si>
  <si>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</si>
  <si>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</si>
  <si>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</si>
  <si>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</si>
  <si>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</si>
  <si>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</si>
  <si>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</si>
  <si>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</si>
  <si>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</si>
  <si>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</si>
  <si>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</si>
  <si>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</si>
  <si>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</si>
  <si>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</si>
  <si>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</si>
  <si>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</si>
  <si>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</si>
  <si>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</si>
  <si>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</si>
  <si>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</si>
  <si>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</si>
  <si>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</si>
  <si>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</si>
  <si>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</si>
  <si>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</si>
  <si>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</si>
  <si>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</si>
  <si>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</si>
  <si>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</si>
  <si>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</si>
  <si>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</si>
  <si>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</si>
  <si>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</si>
  <si>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</si>
  <si>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</si>
  <si>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</si>
  <si>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</si>
  <si>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</si>
  <si>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</si>
  <si>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</si>
  <si>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</si>
  <si>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</si>
  <si>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</si>
  <si>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</si>
  <si>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</si>
  <si>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</si>
  <si>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</si>
  <si>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</si>
  <si>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</si>
  <si>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</si>
  <si>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</si>
  <si>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</si>
  <si>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</si>
  <si>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</si>
  <si>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</si>
  <si>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</si>
  <si>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</si>
  <si>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</si>
  <si>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</si>
  <si>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</si>
  <si>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</si>
  <si>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</si>
  <si>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</si>
  <si>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</si>
  <si>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</si>
  <si>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</si>
  <si>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</si>
  <si>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</si>
  <si>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</si>
  <si>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</si>
  <si>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</si>
  <si>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</si>
  <si>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</si>
  <si>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</si>
  <si>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</si>
  <si>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</si>
  <si>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</si>
  <si>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</si>
  <si>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</si>
  <si>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</si>
  <si>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</si>
  <si>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</si>
  <si>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</si>
  <si>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</si>
  <si>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</si>
  <si>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</si>
  <si>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</si>
  <si>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</si>
  <si>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</si>
  <si>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</si>
  <si>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</si>
  <si>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</si>
  <si>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</si>
  <si>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</si>
  <si>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</si>
  <si>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</si>
  <si>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</si>
  <si>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</si>
  <si>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</si>
  <si>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</si>
  <si>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</si>
  <si>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</si>
  <si>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</si>
  <si>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</si>
  <si>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</si>
  <si>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</si>
  <si>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</si>
  <si>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</si>
  <si>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</si>
  <si>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</si>
  <si>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</si>
  <si>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</si>
  <si>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</si>
  <si>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</si>
  <si>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</si>
  <si>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</si>
  <si>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</si>
  <si>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</si>
  <si>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</si>
  <si>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</si>
  <si>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</si>
  <si>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</si>
  <si>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</si>
  <si>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</si>
  <si>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</si>
  <si>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</si>
  <si>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</si>
  <si>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</si>
  <si>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</si>
  <si>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</si>
  <si>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</si>
  <si>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</si>
  <si>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</si>
  <si>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</si>
  <si>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</si>
  <si>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</si>
  <si>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</si>
  <si>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</si>
  <si>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</si>
  <si>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</si>
  <si>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</si>
  <si>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</si>
  <si>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</si>
  <si>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</si>
  <si>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</si>
  <si>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</si>
  <si>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</si>
  <si>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</si>
  <si>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</si>
  <si>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</si>
  <si>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</si>
  <si>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</si>
  <si>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</si>
  <si>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</si>
  <si>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</si>
  <si>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</si>
  <si>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</si>
  <si>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</si>
  <si>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</si>
  <si>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</si>
  <si>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</si>
  <si>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</si>
  <si>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</si>
  <si>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</si>
  <si>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</si>
  <si>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</si>
  <si>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</si>
  <si>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</si>
  <si>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</si>
  <si>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</si>
  <si>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</si>
  <si>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</si>
  <si>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</si>
  <si>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</si>
  <si>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</si>
  <si>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</si>
  <si>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</si>
  <si>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</si>
  <si>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</si>
  <si>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</si>
  <si>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</si>
  <si>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</si>
  <si>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</si>
  <si>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</si>
  <si>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</si>
  <si>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</si>
  <si>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</si>
  <si>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</si>
  <si>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</si>
  <si>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</si>
  <si>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</si>
  <si>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</si>
  <si>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</si>
  <si>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</si>
  <si>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</si>
  <si>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</si>
  <si>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</si>
  <si>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</si>
  <si>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</si>
  <si>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</si>
  <si>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</si>
  <si>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</si>
  <si>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</si>
  <si>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</si>
  <si>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</si>
  <si>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</si>
  <si>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</si>
  <si>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</si>
  <si>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</si>
  <si>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</si>
  <si>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</si>
  <si>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</si>
  <si>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</si>
  <si>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</si>
  <si>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</si>
  <si>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</si>
  <si>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</si>
  <si>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</si>
  <si>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</si>
  <si>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</si>
  <si>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</si>
  <si>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</si>
  <si>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</si>
  <si>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</si>
  <si>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</si>
  <si>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</si>
  <si>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</si>
  <si>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</si>
  <si>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</si>
  <si>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</si>
  <si>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</si>
  <si>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</si>
  <si>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</si>
  <si>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</si>
  <si>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</si>
  <si>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</si>
  <si>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</si>
  <si>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</si>
  <si>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</si>
  <si>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</si>
  <si>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</si>
  <si>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</si>
  <si>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</si>
  <si>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</si>
  <si>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</si>
  <si>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</si>
  <si>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</si>
  <si>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</si>
  <si>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</si>
  <si>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</si>
  <si>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</si>
  <si>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</si>
  <si>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</si>
  <si>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</si>
  <si>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</si>
  <si>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</si>
  <si>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</si>
  <si>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</si>
  <si>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</si>
  <si>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</si>
  <si>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</si>
  <si>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</si>
  <si>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</si>
  <si>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</si>
  <si>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</si>
  <si>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</si>
  <si>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</si>
  <si>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</si>
  <si>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</si>
  <si>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</si>
  <si>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</si>
  <si>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</si>
  <si>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</si>
  <si>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</si>
  <si>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</si>
  <si>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</si>
  <si>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</si>
  <si>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</si>
  <si>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</si>
  <si>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</si>
  <si>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</si>
  <si>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</si>
  <si>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</si>
  <si>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</si>
  <si>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</si>
  <si>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</si>
  <si>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</si>
  <si>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</si>
  <si>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</si>
  <si>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</si>
  <si>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</si>
  <si>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</si>
  <si>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</si>
  <si>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</si>
  <si>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</si>
  <si>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</si>
  <si>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</si>
  <si>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</si>
  <si>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</si>
  <si>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</si>
  <si>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</si>
  <si>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</si>
  <si>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</si>
  <si>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</si>
  <si>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</si>
  <si>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</si>
  <si>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</si>
  <si>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</si>
  <si>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</si>
  <si>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</si>
  <si>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</si>
  <si>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</si>
  <si>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</si>
  <si>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</si>
  <si>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</si>
  <si>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</si>
  <si>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</si>
  <si>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</si>
  <si>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</si>
  <si>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</si>
  <si>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</si>
  <si>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</si>
  <si>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</si>
  <si>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</si>
  <si>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</si>
  <si>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</si>
  <si>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</si>
  <si>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</si>
  <si>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</si>
  <si>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</si>
  <si>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</si>
  <si>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</si>
  <si>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</si>
  <si>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</si>
  <si>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</si>
  <si>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</si>
  <si>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</si>
  <si>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</si>
  <si>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</si>
  <si>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</si>
  <si>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</si>
  <si>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</si>
  <si>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</si>
  <si>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</si>
  <si>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</si>
  <si>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</si>
  <si>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</si>
  <si>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</si>
  <si>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</si>
  <si>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</si>
  <si>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</si>
  <si>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</si>
  <si>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</si>
  <si>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</si>
  <si>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</si>
  <si>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</si>
  <si>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</si>
  <si>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</si>
  <si>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</si>
  <si>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</si>
  <si>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</si>
  <si>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</si>
  <si>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</si>
  <si>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</si>
  <si>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</si>
  <si>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</si>
  <si>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</si>
  <si>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</si>
  <si>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</si>
  <si>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</si>
  <si>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</si>
  <si>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</si>
  <si>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</si>
  <si>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</si>
  <si>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</si>
  <si>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</si>
  <si>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</si>
  <si>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</si>
  <si>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</si>
  <si>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</si>
  <si>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</si>
  <si>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</si>
  <si>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</si>
  <si>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</si>
  <si>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</si>
  <si>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</si>
  <si>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</si>
  <si>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</si>
  <si>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</si>
  <si>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</si>
  <si>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</si>
  <si>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</si>
  <si>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</si>
  <si>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</si>
  <si>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</si>
  <si>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</si>
  <si>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</si>
  <si>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</si>
  <si>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</si>
  <si>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</si>
  <si>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</si>
  <si>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</si>
  <si>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</si>
  <si>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</si>
  <si>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</si>
  <si>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</si>
  <si>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</si>
  <si>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</si>
  <si>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</si>
  <si>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</si>
  <si>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</si>
  <si>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</si>
  <si>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</si>
  <si>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</si>
  <si>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</si>
  <si>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</si>
  <si>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</si>
  <si>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</si>
  <si>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</si>
  <si>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</si>
  <si>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</si>
  <si>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</si>
  <si>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</si>
  <si>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</si>
  <si>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</si>
  <si>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</si>
  <si>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</si>
  <si>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</si>
  <si>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</si>
  <si>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</si>
  <si>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</si>
  <si>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</si>
  <si>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</si>
  <si>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</si>
  <si>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</si>
  <si>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</si>
  <si>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</si>
  <si>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</si>
  <si>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</si>
  <si>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</si>
  <si>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</si>
  <si>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</si>
  <si>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</si>
  <si>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</si>
  <si>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</si>
  <si>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</si>
  <si>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</si>
  <si>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</si>
  <si>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</si>
  <si>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</si>
  <si>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</si>
  <si>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</si>
  <si>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</si>
  <si>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</si>
  <si>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</si>
  <si>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</si>
  <si>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</si>
  <si>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</si>
  <si>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</si>
  <si>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</si>
  <si>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</si>
  <si>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</si>
  <si>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</si>
  <si>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</si>
  <si>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</si>
  <si>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</si>
  <si>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</si>
  <si>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</si>
  <si>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</si>
  <si>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</si>
  <si>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</si>
  <si>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</si>
  <si>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</si>
  <si>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</si>
  <si>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</si>
  <si>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</si>
  <si>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</si>
  <si>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</si>
  <si>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</si>
  <si>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</si>
  <si>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</si>
  <si>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</si>
  <si>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</si>
  <si>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</si>
  <si>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</si>
  <si>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</si>
  <si>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</si>
  <si>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</si>
  <si>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</si>
  <si>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</si>
  <si>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</si>
  <si>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</si>
  <si>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</si>
  <si>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</si>
  <si>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</si>
  <si>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</si>
  <si>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</si>
  <si>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</si>
  <si>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</si>
  <si>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</si>
  <si>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</si>
  <si>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</si>
  <si>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</si>
  <si>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</si>
  <si>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</si>
  <si>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</si>
  <si>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</si>
  <si>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</si>
  <si>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</si>
  <si>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</si>
  <si>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</si>
  <si>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</si>
  <si>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</si>
  <si>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</si>
  <si>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</si>
  <si>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</si>
  <si>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</si>
  <si>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</si>
  <si>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</si>
  <si>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</si>
  <si>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</si>
  <si>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</si>
  <si>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</si>
  <si>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</si>
  <si>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</si>
  <si>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</si>
  <si>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</si>
  <si>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</si>
  <si>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</si>
  <si>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</si>
  <si>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</si>
  <si>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</si>
  <si>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</si>
  <si>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</si>
  <si>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</si>
  <si>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</si>
  <si>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</si>
  <si>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</si>
  <si>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</si>
  <si>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</si>
  <si>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</si>
  <si>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</si>
  <si>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</si>
  <si>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</si>
  <si>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</si>
  <si>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</si>
  <si>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</si>
  <si>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</si>
  <si>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</si>
  <si>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</si>
  <si>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</si>
  <si>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</si>
  <si>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</si>
  <si>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</si>
  <si>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</si>
  <si>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</si>
  <si>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</si>
  <si>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</si>
  <si>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</si>
  <si>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</si>
  <si>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</si>
  <si>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</si>
  <si>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</si>
  <si>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</si>
  <si>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</si>
  <si>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</si>
  <si>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</si>
  <si>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</si>
  <si>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</si>
  <si>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</si>
  <si>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</si>
  <si>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</si>
  <si>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</si>
  <si>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</si>
  <si>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</si>
  <si>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</si>
  <si>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</si>
  <si>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</si>
  <si>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</si>
  <si>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</si>
  <si>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</si>
  <si>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</si>
  <si>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</si>
  <si>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</si>
  <si>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</si>
  <si>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</si>
  <si>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</si>
  <si>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</si>
  <si>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</si>
  <si>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</si>
  <si>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</si>
  <si>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</si>
  <si>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</si>
  <si>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</si>
  <si>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</si>
  <si>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</si>
  <si>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</si>
  <si>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</si>
  <si>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</si>
  <si>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</si>
  <si>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</si>
  <si>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</si>
  <si>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</si>
  <si>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</si>
  <si>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</si>
  <si>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</si>
  <si>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</si>
  <si>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</si>
  <si>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</si>
  <si>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</si>
  <si>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</si>
  <si>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</si>
  <si>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</si>
  <si>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</si>
  <si>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</si>
  <si>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</si>
  <si>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</si>
  <si>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</si>
  <si>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</si>
  <si>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</si>
  <si>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</si>
  <si>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</si>
  <si>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</si>
  <si>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</si>
  <si>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</si>
  <si>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</si>
  <si>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</si>
  <si>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</si>
  <si>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</si>
  <si>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</si>
  <si>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</si>
  <si>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</si>
  <si>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</si>
  <si>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</si>
  <si>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</si>
  <si>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</si>
  <si>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</si>
  <si>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</si>
  <si>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</si>
  <si>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</si>
  <si>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</si>
  <si>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</si>
  <si>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</si>
  <si>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</si>
  <si>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</si>
  <si>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</si>
  <si>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</si>
  <si>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</si>
  <si>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</si>
  <si>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</si>
  <si>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</si>
  <si>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</si>
  <si>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</si>
  <si>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</si>
  <si>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</si>
  <si>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</si>
  <si>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</si>
  <si>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</si>
  <si>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</si>
  <si>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</si>
  <si>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</si>
  <si>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</si>
  <si>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</si>
  <si>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</si>
  <si>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</si>
  <si>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</si>
  <si>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</si>
  <si>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</si>
  <si>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</si>
  <si>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</si>
  <si>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</si>
  <si>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</si>
  <si>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</si>
  <si>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</si>
  <si>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</si>
  <si>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</si>
  <si>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</si>
  <si>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</si>
  <si>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</si>
  <si>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</si>
  <si>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</si>
  <si>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</si>
  <si>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</si>
  <si>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</si>
  <si>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</si>
  <si>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</si>
  <si>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</si>
  <si>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</si>
  <si>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</si>
  <si>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</si>
  <si>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</si>
  <si>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</si>
  <si>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</si>
  <si>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</si>
  <si>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</si>
  <si>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</si>
  <si>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</si>
  <si>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</si>
  <si>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</si>
  <si>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</si>
  <si>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</si>
  <si>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</si>
  <si>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</si>
  <si>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</si>
  <si>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</si>
  <si>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</si>
  <si>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</si>
  <si>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</si>
  <si>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</si>
  <si>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</si>
  <si>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</si>
  <si>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</si>
  <si>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</si>
  <si>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</si>
  <si>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</si>
  <si>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</si>
  <si>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</si>
  <si>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</si>
  <si>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</si>
  <si>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</si>
  <si>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</si>
  <si>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</si>
  <si>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</si>
  <si>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</si>
  <si>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</si>
  <si>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</si>
  <si>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</si>
  <si>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</si>
  <si>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</si>
  <si>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</si>
  <si>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</si>
  <si>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</si>
  <si>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</si>
  <si>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</si>
  <si>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</si>
  <si>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</si>
  <si>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</si>
  <si>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</si>
  <si>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</si>
  <si>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</si>
  <si>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</si>
  <si>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</si>
  <si>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</si>
  <si>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</si>
  <si>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</si>
  <si>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</si>
  <si>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</si>
  <si>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</si>
  <si>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</si>
  <si>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</si>
  <si>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</si>
  <si>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</si>
  <si>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</si>
  <si>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</si>
  <si>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</si>
  <si>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</si>
  <si>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</si>
  <si>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</si>
  <si>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</si>
  <si>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</si>
  <si>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</si>
  <si>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</si>
  <si>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</si>
  <si>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</si>
  <si>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</si>
  <si>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</si>
  <si>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</si>
  <si>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</si>
  <si>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</si>
  <si>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</si>
  <si>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</si>
  <si>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</si>
  <si>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</si>
  <si>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</si>
  <si>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</si>
  <si>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</si>
  <si>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</si>
  <si>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</si>
  <si>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</si>
  <si>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</si>
  <si>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</si>
  <si>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</si>
  <si>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</si>
  <si>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</si>
  <si>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</si>
  <si>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</si>
  <si>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</si>
  <si>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</si>
  <si>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</si>
  <si>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</si>
  <si>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</si>
  <si>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</si>
  <si>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</si>
  <si>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</si>
  <si>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</si>
  <si>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</si>
  <si>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</si>
  <si>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</si>
  <si>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</si>
  <si>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</si>
  <si>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</si>
  <si>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</si>
  <si>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</si>
  <si>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</si>
  <si>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</si>
  <si>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</si>
  <si>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</si>
  <si>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</si>
  <si>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</si>
  <si>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</si>
  <si>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</si>
  <si>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</si>
  <si>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</si>
  <si>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</si>
  <si>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</si>
  <si>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</si>
  <si>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</si>
  <si>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</si>
  <si>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</si>
  <si>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</si>
  <si>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</si>
  <si>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</si>
  <si>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</si>
  <si>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</si>
  <si>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</si>
  <si>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</si>
  <si>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</si>
  <si>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</si>
  <si>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</si>
  <si>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</si>
  <si>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</si>
  <si>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</si>
  <si>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</si>
  <si>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</si>
  <si>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</si>
  <si>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</si>
  <si>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</si>
  <si>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</si>
  <si>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</si>
  <si>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</si>
  <si>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</si>
  <si>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</si>
  <si>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</si>
  <si>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</si>
  <si>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</si>
  <si>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</si>
  <si>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</si>
  <si>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</si>
  <si>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</si>
  <si>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</si>
  <si>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</si>
  <si>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</si>
  <si>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</si>
  <si>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</si>
  <si>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</si>
  <si>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</si>
  <si>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</si>
  <si>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</si>
  <si>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</si>
  <si>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</si>
  <si>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</si>
  <si>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</si>
  <si>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</si>
  <si>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</si>
  <si>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</si>
  <si>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</si>
  <si>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</si>
  <si>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</si>
  <si>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</si>
  <si>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</si>
  <si>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</si>
  <si>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</si>
  <si>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</si>
  <si>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</si>
  <si>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</si>
  <si>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</si>
  <si>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</si>
  <si>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</si>
  <si>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</si>
  <si>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</si>
  <si>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</si>
  <si>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</si>
  <si>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</si>
  <si>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</si>
  <si>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</si>
  <si>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</si>
  <si>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</si>
  <si>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</si>
  <si>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</si>
  <si>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</si>
  <si>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</si>
  <si>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</si>
  <si>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</si>
  <si>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</si>
  <si>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</si>
  <si>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</si>
  <si>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</si>
  <si>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</si>
  <si>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</si>
  <si>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</si>
  <si>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</si>
  <si>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</si>
  <si>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</si>
  <si>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</si>
  <si>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</si>
  <si>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</si>
  <si>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</si>
  <si>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</si>
  <si>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</si>
  <si>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</si>
  <si>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</si>
  <si>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</si>
  <si>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</si>
  <si>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</si>
  <si>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</si>
  <si>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</si>
  <si>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</si>
  <si>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</si>
  <si>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</si>
  <si>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</si>
  <si>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</si>
  <si>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</si>
  <si>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</si>
  <si>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</si>
  <si>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</si>
  <si>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</si>
  <si>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</si>
  <si>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</si>
  <si>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</si>
  <si>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</si>
  <si>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</si>
  <si>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</si>
  <si>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</si>
  <si>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</si>
  <si>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</si>
  <si>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</si>
  <si>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</si>
  <si>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</si>
  <si>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</si>
  <si>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</si>
  <si>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</si>
  <si>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</si>
  <si>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</si>
  <si>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</si>
  <si>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</si>
  <si>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</si>
  <si>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</si>
  <si>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</si>
  <si>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</si>
  <si>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</si>
  <si>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</si>
  <si>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</si>
  <si>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</si>
  <si>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</si>
  <si>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</si>
  <si>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</si>
  <si>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</si>
  <si>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</si>
  <si>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</si>
  <si>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</si>
  <si>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</si>
  <si>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</si>
  <si>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</si>
  <si>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</si>
  <si>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</si>
  <si>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</si>
  <si>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</si>
  <si>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</si>
  <si>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</si>
  <si>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</si>
  <si>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</si>
  <si>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</si>
  <si>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</si>
  <si>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</si>
  <si>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</si>
  <si>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</si>
  <si>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</si>
  <si>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</si>
  <si>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</si>
  <si>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</si>
  <si>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</si>
  <si>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</si>
  <si>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</si>
  <si>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</si>
  <si>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</si>
  <si>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</si>
  <si>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</si>
  <si>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</si>
  <si>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</si>
  <si>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</si>
  <si>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</si>
  <si>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</si>
  <si>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</si>
  <si>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</si>
  <si>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</si>
  <si>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</si>
  <si>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</si>
  <si>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</si>
  <si>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</si>
  <si>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</si>
  <si>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</si>
  <si>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</si>
  <si>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</si>
  <si>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</si>
  <si>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</si>
  <si>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</si>
  <si>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</si>
  <si>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</si>
  <si>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</si>
  <si>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</si>
  <si>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</si>
  <si>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</si>
  <si>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</si>
  <si>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</si>
  <si>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</si>
  <si>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</si>
  <si>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</si>
  <si>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</si>
  <si>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</si>
  <si>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</si>
  <si>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</si>
  <si>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</si>
  <si>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</si>
  <si>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</si>
  <si>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</si>
  <si>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</si>
  <si>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</si>
  <si>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</si>
  <si>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</si>
  <si>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</si>
  <si>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</si>
  <si>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</si>
  <si>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</si>
  <si>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</si>
  <si>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</si>
  <si>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</si>
  <si>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</si>
  <si>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</si>
  <si>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</si>
  <si>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</si>
  <si>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</si>
  <si>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</si>
  <si>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</si>
  <si>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</si>
  <si>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</si>
  <si>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</si>
  <si>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</si>
  <si>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</si>
  <si>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</si>
  <si>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</si>
  <si>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</si>
  <si>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</si>
  <si>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</si>
  <si>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</si>
  <si>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</si>
  <si>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</si>
  <si>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</si>
  <si>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</si>
  <si>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</si>
  <si>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</si>
  <si>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</si>
  <si>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</si>
  <si>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</si>
  <si>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</si>
  <si>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</si>
  <si>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</si>
  <si>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</si>
  <si>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</si>
  <si>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</si>
  <si>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</si>
  <si>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</si>
  <si>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</si>
  <si>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</si>
  <si>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</si>
  <si>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</si>
  <si>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</si>
  <si>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</si>
  <si>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</si>
  <si>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</si>
  <si>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</si>
  <si>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</si>
  <si>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</si>
  <si>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</si>
  <si>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</si>
  <si>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</si>
  <si>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</si>
  <si>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</si>
  <si>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</si>
  <si>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</si>
  <si>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</si>
  <si>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</si>
  <si>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</si>
  <si>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</si>
  <si>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</si>
  <si>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</si>
  <si>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</si>
  <si>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</si>
  <si>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</si>
  <si>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</si>
  <si>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</si>
  <si>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</si>
  <si>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</si>
  <si>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</si>
  <si>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</si>
  <si>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</si>
  <si>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</si>
  <si>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</si>
  <si>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</si>
  <si>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</si>
  <si>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</si>
  <si>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</si>
  <si>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</si>
  <si>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</si>
  <si>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</si>
  <si>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</si>
  <si>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</si>
  <si>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</si>
  <si>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</si>
  <si>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</si>
  <si>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</si>
  <si>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</si>
  <si>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</si>
  <si>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</si>
  <si>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</si>
  <si>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</si>
  <si>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</si>
  <si>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</si>
  <si>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</si>
  <si>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</si>
  <si>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</si>
  <si>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</si>
  <si>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</si>
  <si>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</si>
  <si>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</si>
  <si>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</si>
  <si>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</si>
  <si>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</si>
  <si>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</si>
  <si>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</si>
  <si>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</si>
  <si>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</si>
  <si>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</si>
  <si>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</si>
  <si>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</si>
  <si>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</si>
  <si>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</si>
  <si>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</si>
  <si>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</si>
  <si>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</si>
  <si>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</si>
  <si>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</si>
  <si>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</si>
  <si>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</si>
  <si>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</si>
  <si>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</si>
  <si>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</si>
  <si>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</si>
  <si>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</si>
  <si>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</si>
  <si>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</si>
  <si>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</si>
  <si>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</si>
  <si>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</si>
  <si>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</si>
  <si>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</si>
  <si>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</si>
  <si>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</si>
  <si>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</si>
  <si>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</si>
  <si>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</si>
  <si>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</si>
  <si>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</si>
  <si>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</si>
  <si>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</si>
  <si>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</si>
  <si>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</si>
  <si>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</si>
  <si>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</si>
  <si>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</si>
  <si>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</si>
  <si>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</si>
  <si>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</si>
  <si>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</si>
  <si>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</si>
  <si>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</si>
  <si>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</si>
  <si>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</si>
  <si>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</si>
  <si>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</si>
  <si>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</si>
  <si>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</si>
  <si>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</si>
  <si>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</si>
  <si>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</si>
  <si>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</si>
  <si>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</si>
  <si>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</si>
  <si>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</si>
  <si>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</si>
  <si>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</si>
  <si>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</si>
  <si>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</si>
  <si>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</si>
  <si>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</si>
  <si>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</si>
  <si>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</si>
  <si>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</si>
  <si>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</si>
  <si>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</si>
  <si>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</si>
  <si>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</si>
  <si>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</si>
  <si>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</si>
  <si>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</si>
  <si>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</si>
  <si>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</si>
  <si>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</si>
  <si>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</si>
  <si>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</si>
  <si>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</si>
  <si>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</si>
  <si>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</si>
  <si>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</si>
  <si>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</si>
  <si>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</si>
  <si>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</si>
  <si>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</si>
  <si>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</si>
  <si>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</si>
  <si>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</si>
  <si>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</si>
  <si>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</si>
  <si>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</si>
  <si>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</si>
  <si>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</si>
  <si>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</si>
  <si>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</si>
  <si>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</si>
  <si>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</si>
  <si>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</si>
  <si>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</si>
  <si>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</si>
  <si>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</si>
  <si>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</si>
  <si>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</si>
  <si>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</si>
  <si>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</si>
  <si>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</si>
  <si>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</si>
  <si>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</si>
  <si>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</si>
  <si>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</si>
  <si>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</si>
  <si>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</si>
  <si>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</si>
  <si>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</si>
  <si>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</si>
  <si>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</si>
  <si>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</si>
  <si>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</si>
  <si>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</si>
  <si>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</si>
  <si>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</si>
  <si>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</si>
  <si>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</si>
  <si>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</si>
  <si>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</si>
  <si>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</si>
  <si>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</si>
  <si>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</si>
  <si>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</si>
  <si>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</si>
  <si>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</si>
  <si>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</si>
  <si>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</si>
  <si>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</si>
  <si>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</si>
  <si>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</si>
  <si>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</si>
  <si>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</si>
  <si>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</si>
  <si>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</si>
  <si>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</si>
  <si>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</si>
  <si>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</si>
  <si>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</si>
  <si>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</si>
  <si>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</si>
  <si>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</si>
  <si>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</si>
  <si>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</si>
  <si>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</si>
  <si>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</si>
  <si>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</si>
  <si>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</si>
  <si>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</si>
  <si>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</si>
  <si>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</si>
  <si>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</si>
  <si>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</si>
  <si>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</si>
  <si>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</si>
  <si>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</si>
  <si>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</si>
  <si>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</si>
  <si>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</si>
  <si>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</si>
  <si>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</si>
  <si>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</si>
  <si>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</si>
  <si>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</si>
  <si>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</si>
  <si>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</si>
  <si>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</si>
  <si>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</si>
  <si>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</si>
  <si>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</si>
  <si>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</si>
  <si>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</si>
  <si>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</si>
  <si>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</si>
  <si>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</si>
  <si>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</si>
  <si>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</si>
  <si>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</si>
  <si>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</si>
  <si>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</si>
  <si>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</si>
  <si>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</si>
  <si>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</si>
  <si>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</si>
  <si>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</si>
  <si>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</si>
  <si>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</si>
  <si>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</si>
  <si>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</si>
  <si>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</si>
  <si>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</si>
  <si>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</si>
  <si>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</si>
  <si>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</si>
  <si>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</si>
  <si>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</si>
  <si>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</si>
  <si>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</si>
  <si>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</si>
  <si>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</si>
  <si>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</si>
  <si>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</si>
  <si>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</si>
  <si>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</si>
  <si>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</si>
  <si>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</si>
  <si>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</si>
  <si>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</si>
  <si>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</si>
  <si>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</si>
  <si>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</si>
  <si>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</si>
  <si>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</si>
  <si>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</si>
  <si>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</si>
  <si>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</si>
  <si>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</si>
  <si>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</si>
  <si>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</si>
  <si>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</si>
  <si>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</si>
  <si>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</si>
  <si>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</si>
  <si>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</si>
  <si>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</si>
  <si>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</si>
  <si>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</si>
  <si>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</si>
  <si>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</si>
  <si>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</si>
  <si>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</si>
  <si>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</si>
  <si>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</si>
  <si>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</si>
  <si>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</si>
  <si>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</si>
  <si>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</si>
  <si>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</si>
  <si>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</si>
  <si>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</si>
  <si>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</si>
  <si>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</si>
  <si>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</si>
  <si>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</si>
  <si>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</si>
  <si>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</si>
  <si>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</si>
  <si>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</si>
  <si>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</si>
  <si>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</si>
  <si>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</si>
  <si>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</si>
  <si>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</si>
  <si>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</si>
  <si>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</si>
  <si>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</si>
  <si>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</si>
  <si>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</si>
  <si>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</si>
  <si>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</si>
  <si>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</si>
  <si>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</si>
  <si>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</si>
  <si>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</si>
  <si>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</si>
  <si>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</si>
  <si>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</si>
  <si>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</si>
  <si>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</si>
  <si>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</si>
  <si>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</si>
  <si>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</si>
  <si>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</si>
  <si>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</si>
  <si>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</si>
  <si>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</si>
  <si>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</si>
  <si>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</si>
  <si>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</si>
  <si>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</si>
  <si>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</si>
  <si>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</si>
  <si>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</si>
  <si>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</si>
  <si>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</si>
  <si>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</si>
  <si>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</si>
  <si>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</si>
  <si>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</si>
  <si>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</si>
  <si>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</si>
  <si>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</si>
  <si>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</si>
  <si>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</si>
  <si>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</si>
  <si>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</si>
  <si>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</si>
  <si>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</si>
  <si>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</si>
  <si>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</si>
  <si>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</si>
  <si>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</si>
  <si>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</si>
  <si>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</si>
  <si>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</si>
  <si>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</si>
  <si>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</si>
  <si>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</si>
  <si>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</si>
  <si>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</si>
  <si>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</si>
  <si>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</si>
  <si>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</si>
  <si>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</si>
  <si>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</si>
  <si>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</si>
  <si>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</si>
  <si>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</si>
  <si>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</si>
  <si>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</si>
  <si>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</si>
  <si>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</si>
  <si>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</si>
  <si>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</si>
  <si>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</si>
  <si>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</si>
  <si>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</si>
  <si>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</si>
  <si>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</si>
  <si>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</si>
  <si>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</si>
  <si>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</si>
  <si>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</si>
  <si>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</si>
  <si>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</si>
  <si>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</si>
  <si>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</si>
  <si>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</si>
  <si>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</si>
  <si>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</si>
  <si>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</si>
  <si>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</si>
  <si>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</si>
  <si>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</si>
  <si>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</si>
  <si>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</si>
  <si>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</si>
  <si>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</si>
  <si>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</si>
  <si>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</si>
  <si>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</si>
  <si>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</si>
  <si>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</si>
  <si>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</si>
  <si>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</si>
  <si>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</si>
  <si>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</si>
  <si>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</si>
  <si>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</si>
  <si>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</si>
  <si>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</si>
  <si>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</si>
  <si>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</si>
  <si>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</si>
  <si>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</si>
  <si>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</si>
  <si>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</si>
  <si>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</si>
  <si>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</si>
  <si>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</si>
  <si>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</si>
  <si>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</si>
  <si>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</si>
  <si>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</si>
  <si>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</si>
  <si>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</si>
  <si>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</si>
  <si>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</si>
  <si>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</si>
  <si>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</si>
  <si>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</si>
  <si>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</si>
  <si>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</si>
  <si>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</si>
  <si>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</si>
  <si>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</si>
  <si>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</si>
  <si>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</si>
  <si>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</si>
  <si>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</si>
  <si>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</si>
  <si>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</si>
  <si>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</si>
  <si>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</si>
  <si>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</si>
  <si>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</si>
  <si>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</si>
  <si>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</si>
  <si>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</si>
  <si>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</si>
  <si>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</si>
  <si>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</si>
  <si>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</si>
  <si>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</si>
  <si>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</si>
  <si>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</si>
  <si>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</si>
  <si>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</si>
  <si>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</si>
  <si>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</si>
  <si>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</si>
  <si>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</si>
  <si>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</si>
  <si>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</si>
  <si>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</si>
  <si>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</si>
  <si>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</si>
  <si>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</si>
  <si>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</si>
  <si>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</si>
  <si>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</si>
  <si>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</si>
  <si>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</si>
  <si>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</si>
  <si>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</si>
  <si>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</si>
  <si>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</si>
  <si>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</si>
  <si>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</si>
  <si>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</si>
  <si>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</si>
  <si>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</si>
  <si>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</si>
  <si>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</si>
  <si>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</si>
  <si>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</si>
  <si>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</si>
  <si>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</si>
  <si>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</si>
  <si>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</si>
  <si>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</si>
  <si>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</si>
  <si>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</si>
  <si>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</si>
  <si>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</si>
  <si>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</si>
  <si>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</si>
  <si>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</si>
  <si>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</si>
  <si>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</si>
  <si>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</si>
  <si>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</si>
  <si>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</si>
  <si>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</si>
  <si>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</si>
  <si>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</si>
  <si>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</si>
  <si>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</si>
  <si>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</si>
  <si>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</si>
  <si>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</si>
  <si>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</si>
  <si>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</si>
  <si>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</si>
  <si>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</si>
  <si>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</si>
  <si>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</si>
  <si>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</si>
  <si>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</si>
  <si>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</si>
  <si>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</si>
  <si>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</si>
  <si>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</si>
  <si>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</si>
  <si>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</si>
  <si>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</si>
  <si>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</si>
  <si>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</si>
  <si>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</si>
  <si>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</si>
  <si>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</si>
  <si>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</si>
  <si>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</si>
  <si>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</si>
  <si>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</si>
  <si>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</si>
  <si>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</si>
  <si>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</si>
  <si>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</si>
  <si>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</si>
  <si>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</si>
  <si>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</si>
  <si>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</si>
  <si>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</si>
  <si>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</si>
  <si>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</si>
  <si>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</si>
  <si>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</si>
  <si>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</si>
  <si>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</si>
  <si>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</si>
  <si>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</si>
  <si>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</si>
  <si>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</si>
  <si>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</si>
  <si>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</si>
  <si>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</si>
  <si>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</si>
  <si>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</si>
  <si>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</si>
  <si>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</si>
  <si>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</si>
  <si>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</si>
  <si>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</si>
  <si>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</si>
  <si>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</si>
  <si>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</si>
  <si>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</si>
  <si>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</si>
  <si>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</si>
  <si>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</si>
  <si>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</si>
  <si>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</si>
  <si>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</si>
  <si>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</si>
  <si>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</si>
  <si>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</si>
  <si>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</si>
  <si>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</si>
  <si>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</si>
  <si>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</si>
  <si>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</si>
  <si>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</si>
  <si>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</si>
  <si>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</si>
  <si>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</si>
  <si>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</si>
  <si>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</si>
  <si>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</si>
  <si>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</si>
  <si>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</si>
  <si>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</si>
  <si>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</si>
  <si>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</si>
  <si>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</si>
  <si>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</si>
  <si>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</si>
  <si>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</si>
  <si>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</si>
  <si>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</si>
  <si>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</si>
  <si>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</si>
  <si>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</si>
  <si>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</si>
  <si>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</si>
  <si>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</si>
  <si>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</si>
  <si>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</si>
  <si>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</si>
  <si>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</si>
  <si>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</si>
  <si>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</si>
  <si>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</si>
  <si>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</si>
  <si>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</si>
  <si>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</si>
  <si>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</si>
  <si>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</si>
  <si>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</si>
  <si>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</si>
  <si>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</si>
  <si>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</si>
  <si>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</si>
  <si>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</si>
  <si>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</si>
  <si>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</si>
  <si>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</si>
  <si>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</si>
  <si>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</si>
  <si>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</si>
  <si>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</si>
  <si>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</si>
  <si>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</si>
  <si>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</si>
  <si>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</si>
  <si>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</si>
  <si>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</si>
  <si>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</si>
  <si>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</si>
  <si>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</si>
  <si>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</si>
  <si>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</si>
  <si>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</si>
  <si>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</si>
  <si>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</si>
  <si>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</si>
  <si>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</si>
  <si>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</si>
  <si>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</si>
  <si>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</si>
  <si>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</si>
  <si>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</si>
  <si>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</si>
  <si>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</si>
  <si>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</si>
  <si>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</si>
  <si>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</si>
  <si>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</si>
  <si>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</si>
  <si>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</si>
  <si>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</si>
  <si>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</si>
  <si>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</si>
  <si>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</si>
  <si>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</si>
  <si>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</si>
  <si>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</si>
  <si>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</si>
  <si>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</si>
  <si>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</si>
  <si>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</si>
  <si>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</si>
  <si>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</si>
  <si>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</si>
  <si>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</si>
  <si>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</si>
  <si>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</si>
  <si>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</si>
  <si>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</si>
  <si>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</si>
  <si>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</si>
  <si>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</si>
  <si>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</si>
  <si>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</si>
  <si>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</si>
  <si>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</si>
  <si>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</si>
  <si>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</si>
  <si>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</si>
  <si>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</si>
  <si>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</si>
  <si>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</si>
  <si>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</si>
  <si>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</si>
  <si>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</si>
  <si>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</si>
  <si>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</si>
  <si>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</si>
  <si>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</si>
  <si>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</si>
  <si>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</si>
  <si>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</si>
  <si>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</si>
  <si>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</si>
  <si>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</si>
  <si>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</si>
  <si>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</si>
  <si>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</si>
  <si>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</si>
  <si>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</si>
  <si>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</si>
  <si>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</si>
  <si>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</si>
  <si>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</si>
  <si>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</si>
  <si>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</si>
  <si>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</si>
  <si>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</si>
  <si>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</si>
  <si>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</si>
  <si>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</si>
  <si>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</si>
  <si>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</si>
  <si>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</si>
  <si>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</si>
  <si>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</si>
  <si>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</si>
  <si>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</si>
  <si>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</si>
  <si>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</si>
  <si>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</si>
  <si>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</si>
  <si>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</si>
  <si>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</si>
  <si>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</si>
  <si>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</si>
  <si>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</si>
  <si>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</si>
  <si>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</si>
  <si>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</si>
  <si>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</si>
  <si>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</si>
  <si>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</si>
  <si>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</si>
  <si>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</si>
  <si>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</si>
  <si>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</si>
  <si>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</si>
  <si>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</si>
  <si>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</si>
  <si>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</si>
  <si>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</si>
  <si>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</si>
  <si>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</si>
  <si>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</si>
  <si>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</si>
  <si>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</si>
  <si>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</si>
  <si>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</si>
  <si>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</si>
  <si>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</si>
  <si>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</si>
  <si>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</si>
  <si>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</si>
  <si>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</si>
  <si>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</si>
  <si>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</si>
  <si>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</si>
  <si>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</si>
  <si>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</si>
  <si>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</si>
  <si>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</si>
  <si>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</si>
  <si>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</si>
  <si>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</si>
  <si>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</si>
  <si>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</si>
  <si>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</si>
  <si>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</si>
  <si>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</si>
  <si>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</si>
  <si>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</si>
  <si>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</si>
  <si>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</si>
  <si>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</si>
  <si>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</si>
  <si>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</si>
  <si>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</si>
  <si>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</si>
  <si>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</si>
  <si>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</si>
  <si>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</si>
  <si>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</si>
  <si>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</si>
  <si>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</si>
  <si>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</si>
  <si>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</si>
  <si>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</si>
  <si>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</si>
  <si>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</si>
  <si>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</si>
  <si>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</si>
  <si>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</si>
  <si>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</si>
  <si>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</si>
  <si>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</si>
  <si>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</si>
  <si>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</si>
  <si>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</si>
  <si>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</si>
  <si>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</si>
  <si>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</si>
  <si>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</si>
  <si>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</si>
  <si>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</si>
  <si>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</si>
  <si>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</si>
  <si>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</si>
  <si>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</si>
  <si>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</si>
  <si>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</si>
  <si>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</si>
  <si>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</si>
  <si>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</si>
  <si>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</si>
  <si>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</si>
  <si>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</si>
  <si>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</si>
  <si>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</si>
  <si>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</si>
  <si>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</si>
  <si>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</si>
  <si>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</si>
  <si>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</si>
  <si>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</si>
  <si>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</si>
  <si>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</si>
  <si>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</si>
  <si>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</si>
  <si>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</si>
  <si>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</si>
  <si>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</si>
  <si>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</si>
  <si>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</si>
  <si>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</si>
  <si>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</si>
  <si>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</si>
  <si>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</si>
  <si>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</si>
  <si>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</si>
  <si>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</si>
  <si>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</si>
  <si>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</si>
  <si>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</si>
  <si>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</si>
  <si>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</si>
  <si>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</si>
  <si>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</si>
  <si>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</si>
  <si>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</si>
  <si>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</si>
  <si>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</si>
  <si>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</si>
  <si>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</si>
  <si>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</si>
  <si>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</si>
  <si>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</si>
  <si>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</si>
  <si>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</si>
  <si>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</si>
  <si>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</si>
  <si>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</si>
  <si>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</si>
  <si>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</si>
  <si>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</si>
  <si>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</si>
  <si>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</si>
  <si>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</si>
  <si>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</si>
  <si>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</si>
  <si>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</si>
  <si>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</si>
  <si>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</si>
  <si>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</si>
  <si>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</si>
  <si>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</si>
  <si>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</si>
  <si>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</si>
  <si>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</si>
  <si>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</si>
  <si>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</si>
  <si>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</si>
  <si>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</si>
  <si>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</si>
  <si>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</si>
  <si>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</si>
  <si>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</si>
  <si>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</si>
  <si>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</si>
  <si>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</si>
  <si>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</si>
  <si>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</si>
  <si>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</si>
  <si>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</si>
  <si>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</si>
  <si>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</si>
  <si>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</si>
  <si>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</si>
  <si>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</si>
  <si>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</si>
  <si>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</si>
  <si>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</si>
  <si>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</si>
  <si>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</si>
  <si>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</si>
  <si>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</si>
  <si>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</si>
  <si>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</si>
  <si>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</si>
  <si>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</si>
  <si>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</si>
  <si>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</si>
  <si>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</si>
  <si>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</si>
  <si>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</si>
  <si>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</si>
  <si>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</si>
  <si>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</si>
  <si>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</si>
  <si>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</si>
  <si>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</si>
  <si>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</si>
  <si>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</si>
  <si>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</si>
  <si>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</si>
  <si>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</si>
  <si>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</si>
  <si>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</si>
  <si>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</si>
  <si>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</si>
  <si>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</si>
  <si>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</si>
  <si>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</si>
  <si>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</si>
  <si>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</si>
  <si>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</si>
  <si>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</si>
  <si>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</si>
  <si>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</si>
  <si>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</si>
  <si>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</si>
  <si>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</si>
  <si>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</si>
  <si>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</si>
  <si>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</si>
  <si>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</si>
  <si>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</si>
  <si>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</si>
  <si>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</si>
  <si>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</si>
  <si>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</si>
  <si>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</si>
  <si>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</si>
  <si>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</si>
  <si>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</si>
  <si>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</si>
  <si>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</si>
  <si>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</si>
  <si>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</si>
  <si>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</si>
  <si>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</si>
  <si>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</si>
  <si>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</si>
  <si>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</si>
  <si>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</si>
  <si>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</si>
  <si>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</si>
  <si>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</si>
  <si>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</si>
  <si>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</si>
  <si>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</si>
  <si>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</si>
  <si>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</si>
  <si>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</si>
  <si>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</si>
  <si>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</si>
  <si>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</si>
  <si>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</si>
  <si>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</si>
  <si>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</si>
  <si>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</si>
  <si>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</si>
  <si>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</si>
  <si>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</si>
  <si>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</si>
  <si>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</si>
  <si>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</si>
  <si>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</si>
  <si>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</si>
  <si>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</si>
  <si>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</si>
  <si>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</si>
  <si>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</si>
  <si>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</si>
  <si>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</si>
  <si>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</si>
  <si>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</si>
  <si>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</si>
  <si>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</si>
  <si>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</si>
  <si>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</si>
  <si>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</si>
  <si>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</si>
  <si>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</si>
  <si>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</si>
  <si>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</si>
  <si>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</si>
  <si>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</si>
  <si>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</si>
  <si>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</si>
  <si>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</si>
  <si>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</si>
  <si>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</si>
  <si>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</si>
  <si>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</si>
  <si>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</si>
  <si>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</si>
  <si>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</si>
  <si>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</si>
  <si>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</si>
  <si>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</si>
  <si>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</si>
  <si>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</si>
  <si>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</si>
  <si>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</si>
  <si>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</si>
  <si>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</si>
  <si>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</si>
  <si>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</si>
  <si>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</si>
  <si>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</si>
  <si>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</si>
  <si>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</si>
  <si>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</si>
  <si>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</si>
  <si>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</si>
  <si>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</si>
  <si>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</si>
  <si>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</si>
  <si>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</si>
  <si>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</si>
  <si>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</si>
  <si>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</si>
  <si>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</si>
  <si>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</si>
  <si>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</si>
  <si>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</si>
  <si>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</si>
  <si>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</si>
  <si>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</si>
  <si>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</si>
  <si>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</si>
  <si>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</si>
  <si>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</si>
  <si>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</si>
  <si>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</si>
  <si>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</si>
  <si>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</si>
  <si>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</si>
  <si>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</si>
  <si>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</si>
  <si>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</si>
  <si>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</si>
  <si>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</si>
  <si>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</si>
  <si>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</si>
  <si>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</si>
  <si>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</si>
  <si>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</si>
  <si>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</si>
  <si>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</si>
  <si>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</si>
  <si>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</si>
  <si>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</si>
  <si>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</si>
  <si>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</si>
  <si>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</si>
  <si>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</si>
  <si>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</si>
  <si>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</si>
  <si>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</si>
  <si>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</si>
  <si>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</si>
  <si>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</si>
  <si>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</si>
  <si>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</si>
  <si>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</si>
  <si>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</si>
  <si>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</si>
  <si>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</si>
  <si>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</si>
  <si>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</si>
  <si>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</si>
  <si>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</si>
  <si>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</si>
  <si>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</si>
  <si>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</si>
  <si>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</si>
  <si>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</si>
  <si>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</si>
  <si>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</si>
  <si>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</si>
  <si>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</si>
  <si>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</si>
  <si>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</si>
  <si>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</si>
  <si>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</si>
  <si>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</si>
  <si>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</si>
  <si>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</si>
  <si>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</si>
  <si>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</si>
  <si>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</si>
  <si>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</si>
  <si>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</si>
  <si>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</si>
  <si>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</si>
  <si>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</si>
  <si>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</si>
  <si>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</si>
  <si>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</si>
  <si>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</si>
  <si>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</si>
  <si>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</si>
  <si>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</si>
  <si>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</si>
  <si>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</si>
  <si>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</si>
  <si>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</si>
  <si>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</si>
  <si>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</si>
  <si>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</si>
  <si>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</si>
  <si>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</si>
  <si>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</si>
  <si>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</si>
  <si>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</si>
  <si>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</si>
  <si>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</si>
  <si>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</si>
  <si>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</si>
  <si>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</si>
  <si>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</si>
  <si>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</si>
  <si>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</si>
  <si>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</si>
  <si>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</si>
  <si>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</si>
  <si>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</si>
  <si>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</si>
  <si>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</si>
  <si>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</si>
  <si>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</si>
  <si>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</si>
  <si>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</si>
  <si>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</si>
  <si>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</si>
  <si>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</si>
  <si>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</si>
  <si>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</si>
  <si>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</si>
  <si>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</si>
  <si>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</si>
  <si>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</si>
  <si>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</si>
  <si>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</si>
  <si>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</si>
  <si>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</si>
  <si>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</si>
  <si>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</si>
  <si>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</si>
  <si>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</si>
  <si>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</si>
  <si>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</si>
  <si>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</si>
  <si>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</si>
  <si>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</si>
  <si>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</si>
  <si>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</si>
  <si>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</si>
  <si>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</si>
  <si>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</si>
  <si>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</si>
  <si>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</si>
  <si>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</si>
  <si>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</si>
  <si>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</si>
  <si>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</si>
  <si>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</si>
  <si>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</si>
  <si>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</si>
  <si>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</si>
  <si>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</si>
  <si>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</si>
  <si>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</si>
  <si>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</si>
  <si>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</si>
  <si>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</si>
  <si>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</si>
  <si>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</si>
  <si>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</si>
  <si>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</si>
  <si>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</si>
  <si>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</si>
  <si>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</si>
  <si>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</si>
  <si>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</si>
  <si>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</si>
  <si>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</si>
  <si>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</si>
  <si>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</si>
  <si>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</si>
  <si>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</si>
  <si>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</si>
  <si>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</si>
  <si>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</si>
  <si>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</si>
  <si>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</si>
  <si>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</si>
  <si>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</si>
  <si>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</si>
  <si>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</si>
  <si>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</si>
  <si>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</si>
  <si>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</si>
  <si>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</si>
  <si>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</si>
  <si>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</si>
  <si>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</si>
  <si>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</si>
  <si>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</si>
  <si>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</si>
  <si>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</si>
  <si>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</si>
  <si>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</si>
  <si>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</si>
  <si>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</si>
  <si>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</si>
  <si>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</si>
  <si>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</si>
  <si>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</si>
  <si>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</si>
  <si>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</si>
  <si>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</si>
  <si>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</si>
  <si>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</si>
  <si>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</si>
  <si>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</si>
  <si>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</si>
  <si>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</si>
  <si>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</si>
  <si>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</si>
  <si>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</si>
  <si>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</si>
  <si>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</si>
  <si>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</si>
  <si>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</si>
  <si>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</si>
  <si>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</si>
  <si>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</si>
  <si>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</si>
  <si>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</si>
  <si>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</si>
  <si>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</si>
  <si>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</si>
  <si>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</si>
  <si>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</si>
  <si>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</si>
  <si>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</si>
  <si>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</si>
  <si>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</si>
  <si>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</si>
  <si>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</si>
  <si>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</si>
  <si>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</si>
  <si>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</si>
  <si>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</si>
  <si>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</si>
  <si>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</si>
  <si>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</si>
  <si>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</si>
  <si>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</si>
  <si>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</si>
  <si>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</si>
  <si>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</si>
  <si>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</si>
  <si>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</si>
  <si>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</si>
  <si>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</si>
  <si>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</si>
  <si>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</si>
  <si>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</si>
  <si>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</si>
  <si>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</si>
  <si>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</si>
  <si>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</si>
  <si>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</si>
  <si>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</si>
  <si>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</si>
  <si>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</si>
  <si>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</si>
  <si>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</si>
  <si>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</si>
  <si>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</si>
  <si>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</si>
  <si>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</si>
  <si>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</si>
  <si>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</si>
  <si>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</si>
  <si>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</si>
  <si>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</si>
  <si>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</si>
  <si>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</si>
  <si>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</si>
  <si>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</si>
  <si>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</si>
  <si>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</si>
  <si>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</si>
  <si>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</si>
  <si>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</si>
  <si>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</si>
  <si>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</si>
  <si>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</si>
  <si>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</si>
  <si>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</si>
  <si>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</si>
  <si>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</si>
  <si>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</si>
  <si>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</si>
  <si>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</si>
  <si>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</si>
  <si>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</si>
  <si>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</si>
  <si>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</si>
  <si>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</si>
  <si>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</si>
  <si>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</si>
  <si>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</si>
  <si>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</si>
  <si>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</si>
  <si>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</si>
  <si>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</si>
  <si>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</si>
  <si>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</si>
  <si>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</si>
  <si>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</si>
  <si>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</si>
  <si>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</si>
  <si>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</si>
  <si>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</si>
  <si>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</si>
  <si>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</si>
  <si>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</si>
  <si>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</si>
  <si>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</si>
  <si>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</si>
  <si>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</si>
  <si>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</si>
  <si>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</si>
  <si>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</si>
  <si>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</si>
  <si>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</si>
  <si>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</si>
  <si>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</si>
  <si>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</si>
  <si>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</si>
  <si>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</si>
  <si>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</si>
  <si>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</si>
  <si>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</si>
  <si>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</si>
  <si>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</si>
  <si>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</si>
  <si>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</si>
  <si>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</si>
  <si>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</si>
  <si>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</si>
  <si>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</si>
  <si>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</si>
  <si>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</si>
  <si>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</si>
  <si>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</si>
  <si>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</si>
  <si>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</si>
  <si>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</si>
  <si>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</si>
  <si>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</si>
  <si>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</si>
  <si>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</si>
  <si>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</si>
  <si>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</si>
  <si>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</si>
  <si>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</si>
  <si>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</si>
  <si>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</si>
  <si>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</si>
  <si>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</si>
  <si>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</si>
  <si>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</si>
  <si>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</si>
  <si>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</si>
  <si>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</si>
  <si>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</si>
  <si>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</si>
  <si>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</si>
  <si>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</si>
  <si>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</si>
  <si>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</si>
  <si>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</si>
  <si>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</si>
  <si>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</si>
  <si>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</si>
  <si>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</si>
  <si>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</si>
  <si>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</si>
  <si>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</si>
  <si>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</si>
  <si>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</si>
  <si>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</si>
  <si>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</si>
  <si>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</si>
  <si>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</si>
  <si>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</si>
  <si>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</si>
  <si>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</si>
  <si>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</si>
  <si>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</si>
  <si>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</si>
  <si>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</si>
  <si>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</si>
  <si>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</si>
  <si>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</si>
  <si>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</si>
  <si>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</si>
  <si>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</si>
  <si>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</si>
  <si>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</si>
  <si>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</si>
  <si>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</si>
  <si>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</si>
  <si>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</si>
  <si>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</si>
  <si>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</si>
  <si>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</si>
  <si>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</si>
  <si>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</si>
  <si>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</si>
  <si>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</si>
  <si>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</si>
  <si>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</si>
  <si>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</si>
  <si>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</si>
  <si>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</si>
  <si>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</si>
  <si>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</si>
  <si>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</si>
  <si>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</si>
  <si>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</si>
  <si>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</si>
  <si>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</si>
  <si>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</si>
  <si>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</si>
  <si>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</si>
  <si>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</si>
  <si>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</si>
  <si>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</si>
  <si>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</si>
  <si>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</si>
  <si>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</si>
  <si>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</si>
  <si>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</si>
  <si>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</si>
  <si>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</si>
  <si>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</si>
  <si>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</si>
  <si>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</si>
  <si>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</si>
  <si>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</si>
  <si>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</si>
  <si>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</si>
  <si>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</si>
  <si>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</si>
  <si>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</si>
  <si>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</si>
  <si>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</si>
  <si>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</si>
  <si>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</si>
  <si>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</si>
  <si>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</si>
  <si>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</si>
  <si>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</si>
  <si>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</si>
  <si>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</si>
  <si>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</si>
  <si>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</si>
  <si>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</si>
  <si>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</si>
  <si>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</si>
  <si>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</si>
  <si>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</si>
  <si>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</si>
  <si>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</si>
  <si>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</si>
  <si>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</si>
  <si>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</si>
  <si>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</si>
  <si>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</si>
  <si>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</si>
  <si>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</si>
  <si>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</si>
  <si>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</si>
  <si>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</si>
  <si>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</si>
  <si>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</si>
  <si>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</si>
  <si>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</si>
  <si>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</si>
  <si>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</si>
  <si>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</si>
  <si>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</si>
  <si>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</si>
  <si>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</si>
  <si>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</si>
  <si>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</si>
  <si>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</si>
  <si>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</si>
  <si>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</si>
  <si>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</si>
  <si>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</si>
  <si>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</si>
  <si>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</si>
  <si>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</si>
  <si>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</si>
  <si>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</si>
  <si>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</si>
  <si>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</si>
  <si>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</si>
  <si>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</si>
  <si>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</si>
  <si>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</si>
  <si>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</si>
  <si>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</si>
  <si>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</si>
  <si>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</si>
  <si>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</si>
  <si>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</si>
  <si>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</si>
  <si>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</si>
  <si>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</si>
  <si>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</si>
  <si>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</si>
  <si>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</si>
  <si>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</si>
  <si>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</si>
  <si>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</si>
  <si>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</si>
  <si>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</si>
  <si>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</si>
  <si>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</si>
  <si>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</si>
  <si>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</si>
  <si>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</si>
  <si>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</si>
  <si>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</si>
  <si>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</si>
  <si>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</si>
  <si>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</si>
  <si>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</si>
  <si>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</si>
  <si>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</si>
  <si>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</si>
  <si>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</si>
  <si>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</si>
  <si>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</si>
  <si>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</si>
  <si>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</si>
  <si>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</si>
  <si>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</si>
  <si>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</si>
  <si>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</si>
  <si>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</si>
  <si>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</si>
  <si>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</si>
  <si>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</si>
  <si>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</si>
  <si>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</si>
  <si>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</si>
  <si>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</si>
  <si>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</si>
  <si>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</si>
  <si>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</si>
  <si>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</si>
  <si>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</si>
  <si>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</si>
  <si>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</si>
  <si>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</si>
  <si>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</si>
  <si>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</si>
  <si>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</si>
  <si>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</si>
  <si>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</si>
  <si>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</si>
  <si>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</si>
  <si>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</si>
  <si>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</si>
  <si>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</si>
  <si>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</si>
  <si>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</si>
  <si>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</si>
  <si>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</si>
  <si>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</si>
  <si>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</si>
  <si>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</si>
  <si>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</si>
  <si>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</si>
  <si>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</si>
  <si>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</si>
  <si>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</si>
  <si>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</si>
  <si>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</si>
  <si>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</si>
  <si>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</si>
  <si>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</si>
  <si>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</si>
  <si>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</si>
  <si>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</si>
  <si>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</si>
  <si>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</si>
  <si>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</si>
  <si>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</si>
  <si>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</si>
  <si>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</si>
  <si>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</si>
  <si>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</si>
  <si>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</si>
  <si>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</si>
  <si>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</si>
  <si>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</si>
  <si>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</si>
  <si>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</si>
  <si>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</si>
  <si>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</si>
  <si>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</si>
  <si>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</si>
  <si>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</si>
  <si>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</si>
  <si>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</si>
  <si>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</si>
  <si>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</si>
  <si>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</si>
  <si>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</si>
  <si>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</si>
  <si>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</si>
  <si>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</si>
  <si>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</si>
  <si>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</si>
  <si>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</si>
  <si>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</si>
  <si>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</si>
  <si>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</si>
  <si>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</si>
  <si>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</si>
  <si>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</si>
  <si>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</si>
  <si>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</si>
  <si>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</si>
  <si>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</si>
  <si>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</si>
  <si>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</si>
  <si>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</si>
  <si>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</si>
  <si>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</si>
  <si>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</si>
  <si>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</si>
  <si>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</si>
  <si>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</si>
  <si>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</si>
  <si>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</si>
  <si>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</si>
  <si>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</si>
  <si>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</si>
  <si>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</si>
  <si>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</si>
  <si>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</si>
  <si>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</si>
  <si>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</si>
  <si>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</si>
  <si>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</si>
  <si>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</si>
  <si>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</si>
  <si>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</si>
  <si>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</si>
  <si>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</si>
  <si>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</si>
  <si>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</si>
  <si>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</si>
  <si>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</si>
  <si>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</si>
  <si>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</si>
  <si>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</si>
  <si>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</si>
  <si>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</si>
  <si>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</si>
  <si>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</si>
  <si>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</si>
  <si>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</si>
  <si>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</si>
  <si>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</si>
  <si>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</si>
  <si>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</si>
  <si>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</si>
  <si>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</si>
  <si>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</si>
  <si>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</si>
  <si>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</si>
  <si>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</si>
  <si>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</si>
  <si>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</si>
  <si>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</si>
  <si>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</si>
  <si>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</si>
  <si>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</si>
  <si>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</si>
  <si>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</si>
  <si>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</si>
  <si>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</si>
  <si>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</si>
  <si>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</si>
  <si>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</si>
  <si>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</si>
  <si>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</si>
  <si>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</si>
  <si>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</si>
  <si>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</si>
  <si>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</si>
  <si>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</si>
  <si>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</si>
  <si>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</si>
  <si>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</si>
  <si>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</si>
  <si>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</si>
  <si>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</si>
  <si>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</si>
  <si>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</si>
  <si>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</si>
  <si>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</si>
  <si>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</si>
  <si>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</si>
  <si>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</si>
  <si>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</si>
  <si>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</si>
  <si>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</si>
  <si>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</si>
  <si>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</si>
  <si>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</si>
  <si>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</si>
  <si>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</si>
  <si>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</si>
  <si>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</si>
  <si>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</si>
  <si>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</si>
  <si>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</si>
  <si>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</si>
  <si>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</si>
  <si>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</si>
  <si>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</si>
  <si>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</si>
  <si>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</si>
  <si>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</si>
  <si>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</si>
  <si>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</si>
  <si>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</si>
  <si>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</si>
  <si>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</si>
  <si>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</si>
  <si>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</si>
  <si>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</si>
  <si>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</si>
  <si>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</si>
  <si>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</si>
  <si>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</si>
  <si>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</si>
  <si>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</si>
  <si>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</si>
  <si>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</si>
  <si>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</si>
  <si>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</si>
  <si>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</si>
  <si>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</si>
  <si>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</si>
  <si>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</si>
  <si>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</si>
  <si>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</si>
  <si>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</si>
  <si>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</si>
  <si>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</si>
  <si>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</si>
  <si>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</si>
  <si>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</si>
  <si>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</si>
  <si>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</si>
  <si>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</si>
  <si>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</si>
  <si>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</si>
  <si>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</si>
  <si>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</si>
  <si>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</si>
  <si>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</si>
  <si>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</si>
  <si>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</si>
  <si>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</si>
  <si>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</si>
  <si>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</si>
  <si>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</si>
  <si>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</si>
  <si>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</si>
  <si>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</si>
  <si>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</si>
  <si>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</si>
  <si>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</si>
  <si>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</si>
  <si>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</si>
  <si>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</si>
  <si>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</si>
  <si>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</si>
  <si>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</si>
  <si>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</si>
  <si>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</si>
  <si>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</si>
  <si>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</si>
  <si>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</si>
  <si>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</si>
  <si>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</si>
  <si>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</si>
  <si>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</si>
  <si>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</si>
  <si>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</si>
  <si>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</si>
  <si>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</si>
  <si>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</si>
  <si>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</si>
  <si>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</si>
  <si>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</si>
  <si>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</si>
  <si>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</si>
  <si>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</si>
  <si>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</si>
  <si>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</si>
  <si>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</si>
  <si>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</si>
  <si>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</si>
  <si>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</si>
  <si>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</si>
  <si>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</si>
  <si>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</si>
  <si>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</si>
  <si>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</si>
  <si>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</si>
  <si>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</si>
  <si>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</si>
  <si>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</si>
  <si>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</si>
  <si>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</si>
  <si>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</si>
  <si>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</si>
  <si>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</si>
  <si>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</si>
  <si>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</si>
  <si>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</si>
  <si>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</si>
  <si>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</si>
  <si>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</si>
  <si>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</si>
  <si>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</si>
  <si>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</si>
  <si>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</si>
  <si>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</si>
  <si>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</si>
  <si>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</si>
  <si>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</si>
  <si>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</si>
  <si>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</si>
  <si>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</si>
  <si>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</si>
  <si>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</si>
  <si>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</si>
  <si>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</si>
  <si>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</si>
  <si>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</si>
  <si>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</si>
  <si>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</si>
  <si>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</si>
  <si>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</si>
  <si>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</si>
  <si>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</si>
  <si>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</si>
  <si>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</si>
  <si>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</si>
  <si>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</si>
  <si>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</si>
  <si>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</si>
  <si>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</si>
  <si>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</si>
  <si>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</si>
  <si>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</si>
  <si>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</si>
  <si>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</si>
  <si>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</si>
  <si>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</si>
  <si>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</si>
  <si>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</si>
  <si>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</si>
  <si>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</si>
  <si>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</si>
  <si>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</si>
  <si>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</si>
  <si>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</si>
  <si>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</si>
  <si>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</si>
  <si>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</si>
  <si>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</si>
  <si>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</si>
  <si>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</si>
  <si>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</si>
  <si>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</si>
  <si>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</si>
  <si>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</si>
  <si>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</si>
  <si>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</si>
  <si>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</si>
  <si>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</si>
  <si>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</si>
  <si>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</si>
  <si>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</si>
  <si>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</si>
  <si>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</si>
  <si>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</si>
  <si>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</si>
  <si>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</si>
  <si>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</si>
  <si>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</si>
  <si>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</si>
  <si>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</si>
  <si>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</si>
  <si>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</si>
  <si>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</si>
  <si>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</si>
  <si>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</si>
  <si>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</si>
  <si>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</si>
  <si>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</si>
  <si>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</si>
  <si>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</si>
  <si>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</si>
  <si>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</si>
  <si>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</si>
  <si>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</si>
  <si>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</si>
  <si>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</si>
  <si>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</si>
  <si>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</si>
  <si>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</si>
  <si>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</si>
  <si>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</si>
  <si>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</si>
  <si>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</si>
  <si>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</si>
  <si>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</si>
  <si>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</si>
  <si>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</si>
  <si>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</si>
  <si>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</si>
  <si>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</si>
  <si>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</si>
  <si>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</si>
  <si>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</si>
  <si>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</si>
  <si>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</si>
  <si>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</si>
  <si>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</si>
  <si>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</si>
  <si>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</si>
  <si>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</si>
  <si>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</si>
  <si>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</si>
  <si>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</si>
  <si>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</si>
  <si>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</si>
  <si>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</si>
  <si>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</si>
  <si>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</si>
  <si>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</si>
  <si>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</si>
  <si>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</si>
  <si>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</si>
  <si>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</si>
  <si>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</si>
  <si>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</si>
  <si>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</si>
  <si>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</si>
  <si>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</si>
  <si>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</si>
  <si>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</si>
  <si>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</si>
  <si>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</si>
  <si>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</si>
  <si>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</si>
  <si>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</si>
  <si>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</si>
  <si>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</si>
  <si>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</si>
  <si>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</si>
  <si>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</si>
  <si>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</si>
  <si>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</si>
  <si>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</si>
  <si>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</si>
  <si>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</si>
  <si>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</si>
  <si>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</si>
  <si>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</si>
  <si>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</si>
  <si>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</si>
  <si>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</si>
  <si>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</si>
  <si>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</si>
  <si>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</si>
  <si>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</si>
  <si>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</si>
  <si>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</si>
  <si>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</si>
  <si>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</si>
  <si>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</si>
  <si>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</si>
  <si>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</si>
  <si>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</si>
  <si>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</si>
  <si>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</si>
  <si>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</si>
  <si>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</si>
  <si>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</si>
  <si>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</si>
  <si>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</si>
  <si>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</si>
  <si>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</si>
  <si>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</si>
  <si>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</si>
  <si>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</si>
  <si>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</si>
  <si>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</si>
  <si>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</si>
  <si>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</si>
  <si>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</si>
  <si>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</si>
  <si>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</si>
  <si>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</si>
  <si>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</si>
  <si>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</si>
  <si>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</si>
  <si>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</si>
  <si>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</si>
  <si>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</si>
  <si>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</si>
  <si>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</si>
  <si>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</si>
  <si>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</si>
  <si>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</si>
  <si>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</si>
  <si>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</si>
  <si>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</si>
  <si>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</si>
  <si>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</si>
  <si>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</si>
  <si>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</si>
  <si>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</si>
  <si>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</si>
  <si>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</si>
  <si>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</si>
  <si>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</si>
  <si>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</si>
  <si>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</si>
  <si>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</si>
  <si>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</si>
  <si>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</si>
  <si>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</si>
  <si>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</si>
  <si>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</si>
  <si>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</si>
  <si>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</si>
  <si>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</si>
  <si>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</si>
  <si>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</si>
  <si>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</si>
  <si>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</si>
  <si>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</si>
  <si>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</si>
  <si>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</si>
  <si>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</si>
  <si>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</si>
  <si>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</si>
  <si>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</si>
  <si>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</si>
  <si>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</si>
  <si>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</si>
  <si>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</si>
  <si>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</si>
  <si>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</si>
  <si>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</si>
  <si>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</si>
  <si>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</si>
  <si>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</si>
  <si>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</si>
  <si>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</si>
  <si>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</si>
  <si>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</si>
  <si>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</si>
  <si>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</si>
  <si>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</si>
  <si>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</si>
  <si>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</si>
  <si>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</si>
  <si>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</si>
  <si>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</si>
  <si>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</si>
  <si>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</si>
  <si>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</si>
  <si>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</si>
  <si>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</si>
  <si>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</si>
  <si>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</si>
  <si>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</si>
  <si>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</si>
  <si>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</si>
  <si>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</si>
  <si>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</si>
  <si>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</si>
  <si>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</si>
  <si>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</si>
  <si>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</si>
  <si>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</si>
  <si>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</si>
  <si>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</si>
  <si>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</si>
  <si>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</si>
  <si>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</si>
  <si>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</si>
  <si>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</si>
  <si>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</si>
  <si>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</si>
  <si>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</si>
  <si>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</si>
  <si>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</si>
  <si>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</si>
  <si>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</si>
  <si>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</si>
  <si>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</si>
  <si>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</si>
  <si>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</si>
  <si>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</si>
  <si>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</si>
  <si>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</si>
  <si>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</si>
  <si>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</si>
  <si>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</si>
  <si>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</si>
  <si>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</si>
  <si>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</si>
  <si>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</si>
  <si>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</si>
  <si>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</si>
  <si>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</si>
  <si>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</si>
  <si>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</si>
  <si>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</si>
  <si>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</si>
  <si>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</si>
  <si>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</si>
  <si>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</si>
  <si>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</si>
  <si>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</si>
  <si>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</si>
  <si>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</si>
  <si>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</si>
  <si>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</si>
  <si>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</si>
  <si>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</si>
  <si>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</si>
  <si>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</si>
  <si>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</si>
  <si>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</si>
  <si>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</si>
  <si>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</si>
  <si>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</si>
  <si>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</si>
  <si>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</si>
  <si>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</si>
  <si>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</si>
  <si>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</si>
  <si>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</si>
  <si>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</si>
  <si>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</si>
  <si>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</si>
  <si>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</si>
  <si>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</si>
  <si>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</si>
  <si>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</si>
  <si>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</si>
  <si>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</si>
  <si>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</si>
  <si>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</si>
  <si>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</si>
  <si>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</si>
  <si>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</si>
  <si>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</si>
  <si>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</si>
  <si>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</si>
  <si>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</si>
  <si>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</si>
  <si>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</si>
  <si>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</si>
  <si>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</si>
  <si>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</si>
  <si>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</si>
  <si>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</si>
  <si>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</si>
  <si>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</si>
  <si>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</si>
  <si>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</si>
  <si>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</si>
  <si>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</si>
  <si>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</si>
  <si>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</si>
  <si>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</si>
  <si>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</si>
  <si>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</si>
  <si>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</si>
  <si>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</si>
  <si>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</si>
  <si>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</si>
  <si>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</si>
  <si>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</si>
  <si>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</si>
  <si>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</si>
  <si>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</si>
  <si>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</si>
  <si>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</si>
  <si>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</si>
  <si>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</si>
  <si>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</si>
  <si>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</si>
  <si>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</si>
  <si>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</si>
  <si>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</si>
  <si>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</si>
  <si>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</si>
  <si>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</si>
  <si>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</si>
  <si>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</si>
  <si>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</si>
  <si>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</si>
  <si>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</si>
  <si>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</si>
  <si>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</si>
  <si>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</si>
  <si>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</si>
  <si>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</si>
  <si>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</si>
  <si>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</si>
  <si>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</si>
  <si>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</si>
  <si>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</si>
  <si>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</si>
  <si>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</si>
  <si>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</si>
  <si>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</si>
  <si>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</si>
  <si>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</si>
  <si>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</si>
  <si>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</si>
  <si>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</si>
  <si>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</si>
  <si>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</si>
  <si>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</si>
  <si>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</si>
  <si>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</si>
  <si>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</si>
  <si>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</si>
  <si>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</si>
  <si>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</si>
  <si>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</si>
  <si>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</si>
  <si>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</si>
  <si>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</si>
  <si>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</si>
  <si>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</si>
  <si>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</si>
  <si>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</si>
  <si>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</si>
  <si>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</si>
  <si>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</si>
  <si>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</si>
  <si>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</si>
  <si>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</si>
  <si>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</si>
  <si>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</si>
  <si>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</si>
  <si>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</si>
  <si>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</si>
  <si>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</si>
  <si>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</si>
  <si>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</si>
  <si>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</si>
  <si>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</si>
  <si>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</si>
  <si>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</si>
  <si>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</si>
  <si>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</si>
  <si>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</si>
  <si>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</si>
  <si>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</si>
  <si>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</si>
  <si>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</si>
  <si>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</si>
  <si>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</si>
  <si>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</si>
  <si>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</si>
  <si>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</si>
  <si>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</si>
  <si>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</si>
  <si>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</si>
  <si>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</si>
  <si>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</si>
  <si>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</si>
  <si>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</si>
  <si>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</si>
  <si>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</si>
  <si>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</si>
  <si>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</si>
  <si>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</si>
  <si>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</si>
  <si>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</si>
  <si>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</si>
  <si>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</si>
  <si>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</si>
  <si>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</si>
  <si>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</si>
  <si>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</si>
  <si>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</si>
  <si>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</si>
  <si>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</si>
  <si>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</si>
  <si>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</si>
  <si>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</si>
  <si>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</si>
  <si>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</si>
  <si>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</si>
  <si>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</si>
  <si>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</si>
  <si>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</si>
  <si>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</si>
  <si>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</si>
  <si>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</si>
  <si>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</si>
  <si>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</si>
  <si>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</si>
  <si>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</si>
  <si>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</si>
  <si>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</si>
  <si>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</si>
  <si>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</si>
  <si>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</si>
  <si>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</si>
  <si>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</si>
  <si>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</si>
  <si>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</si>
  <si>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</si>
  <si>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</si>
  <si>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</si>
  <si>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</si>
  <si>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</si>
  <si>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</si>
  <si>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</si>
  <si>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</si>
  <si>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</si>
  <si>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</si>
  <si>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</si>
  <si>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</si>
  <si>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</si>
  <si>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</si>
  <si>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</si>
  <si>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</si>
  <si>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</si>
  <si>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</si>
  <si>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</si>
  <si>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</si>
  <si>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</si>
  <si>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</si>
  <si>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</si>
  <si>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</si>
  <si>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</si>
  <si>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</si>
  <si>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</si>
  <si>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</si>
  <si>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</si>
  <si>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</si>
  <si>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</si>
  <si>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</si>
  <si>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</si>
  <si>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</si>
  <si>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</si>
  <si>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</si>
  <si>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</si>
  <si>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</si>
  <si>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</si>
  <si>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</si>
  <si>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</si>
  <si>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</si>
  <si>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</si>
  <si>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</si>
  <si>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</si>
  <si>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</si>
  <si>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</si>
  <si>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</si>
  <si>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</si>
  <si>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</si>
  <si>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</si>
  <si>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</si>
  <si>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</si>
  <si>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</si>
  <si>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</si>
  <si>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</si>
  <si>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</si>
  <si>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</si>
  <si>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</si>
  <si>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</si>
  <si>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</si>
  <si>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</si>
  <si>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</si>
  <si>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</si>
  <si>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</si>
  <si>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</si>
  <si>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</si>
  <si>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</si>
  <si>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</si>
  <si>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</si>
  <si>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</si>
  <si>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</si>
  <si>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</si>
  <si>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</si>
  <si>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</si>
  <si>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</si>
  <si>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</si>
  <si>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</si>
  <si>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</si>
  <si>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</si>
  <si>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</si>
  <si>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</si>
  <si>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</si>
  <si>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</si>
  <si>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</si>
  <si>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</si>
  <si>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</si>
  <si>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</si>
  <si>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</si>
  <si>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</si>
  <si>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</si>
  <si>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</si>
  <si>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</si>
  <si>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</si>
  <si>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</si>
  <si>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</si>
  <si>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</si>
  <si>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</si>
  <si>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</si>
  <si>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</si>
  <si>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</si>
  <si>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</si>
  <si>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</si>
  <si>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</si>
  <si>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</si>
  <si>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</si>
  <si>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</si>
  <si>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</si>
  <si>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</si>
  <si>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</si>
  <si>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</si>
  <si>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</si>
  <si>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</si>
  <si>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</si>
  <si>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</si>
  <si>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</si>
  <si>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</si>
  <si>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</si>
  <si>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</si>
  <si>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</si>
  <si>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</si>
  <si>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</si>
  <si>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</si>
  <si>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</si>
  <si>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</si>
  <si>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</si>
  <si>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</si>
  <si>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</si>
  <si>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</si>
  <si>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</si>
  <si>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</si>
  <si>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</si>
  <si>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</si>
  <si>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</si>
  <si>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</si>
  <si>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</si>
  <si>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</si>
  <si>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</si>
  <si>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</si>
  <si>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</si>
  <si>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</si>
  <si>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</si>
  <si>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</si>
  <si>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</si>
  <si>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</si>
  <si>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</si>
  <si>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</si>
  <si>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</si>
  <si>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</si>
  <si>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</si>
  <si>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</si>
  <si>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</si>
  <si>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</si>
  <si>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</si>
  <si>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</si>
  <si>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</si>
  <si>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</si>
  <si>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</si>
  <si>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</si>
  <si>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</si>
  <si>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</si>
  <si>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</si>
  <si>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</si>
  <si>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</si>
  <si>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</si>
  <si>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</si>
  <si>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</si>
  <si>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</si>
  <si>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</si>
  <si>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</si>
  <si>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</si>
  <si>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</si>
  <si>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</si>
  <si>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</si>
  <si>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</si>
  <si>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</si>
  <si>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</si>
  <si>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</si>
  <si>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</si>
  <si>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</si>
  <si>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</si>
  <si>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</si>
  <si>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</si>
  <si>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</si>
  <si>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</si>
  <si>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</si>
  <si>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</si>
  <si>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</si>
  <si>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</si>
  <si>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</si>
  <si>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</si>
  <si>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</si>
  <si>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</si>
  <si>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</si>
  <si>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</si>
  <si>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</si>
  <si>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</si>
  <si>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</si>
  <si>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</si>
  <si>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</si>
  <si>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</si>
  <si>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</si>
  <si>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</si>
  <si>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</si>
  <si>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</si>
  <si>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</si>
  <si>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</si>
  <si>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</si>
  <si>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</si>
  <si>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</si>
  <si>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</si>
  <si>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</si>
  <si>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</si>
  <si>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</si>
  <si>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</si>
  <si>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</si>
  <si>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</si>
  <si>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</si>
  <si>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</si>
  <si>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</si>
  <si>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</si>
  <si>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</si>
  <si>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</si>
  <si>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</si>
  <si>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</si>
  <si>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</si>
  <si>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</si>
  <si>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</si>
  <si>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</si>
  <si>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</si>
  <si>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</si>
  <si>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</si>
  <si>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</si>
  <si>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</si>
  <si>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</si>
  <si>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</si>
  <si>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</si>
  <si>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</si>
  <si>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</si>
  <si>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</si>
  <si>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</si>
  <si>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</si>
  <si>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</si>
  <si>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</si>
  <si>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</si>
  <si>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</si>
  <si>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</si>
  <si>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</si>
  <si>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</si>
  <si>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</si>
  <si>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</si>
  <si>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</si>
  <si>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</si>
  <si>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</si>
  <si>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</si>
  <si>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</si>
  <si>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</si>
  <si>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</si>
  <si>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</si>
  <si>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</si>
  <si>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</si>
  <si>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</si>
  <si>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</si>
  <si>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</si>
  <si>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</si>
  <si>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</si>
  <si>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</si>
  <si>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</si>
  <si>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</si>
  <si>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</si>
  <si>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</si>
  <si>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</si>
  <si>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</si>
  <si>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</si>
  <si>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</si>
  <si>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</si>
  <si>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</si>
  <si>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</si>
  <si>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</si>
  <si>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</si>
  <si>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</si>
  <si>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</si>
  <si>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</si>
  <si>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</si>
  <si>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</si>
  <si>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</si>
  <si>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</si>
  <si>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</si>
  <si>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</si>
  <si>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</si>
  <si>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</si>
  <si>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</si>
  <si>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</si>
  <si>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</si>
  <si>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</si>
  <si>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</si>
  <si>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</si>
  <si>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</si>
  <si>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</si>
  <si>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</si>
  <si>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</si>
  <si>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</si>
  <si>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</si>
  <si>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</si>
  <si>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</si>
  <si>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</si>
  <si>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</si>
  <si>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</si>
  <si>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</si>
  <si>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</si>
  <si>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</si>
  <si>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</si>
  <si>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</si>
  <si>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</si>
  <si>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</si>
  <si>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</si>
  <si>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</si>
  <si>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</si>
  <si>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</si>
  <si>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</si>
  <si>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</si>
  <si>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</si>
  <si>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</si>
  <si>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</si>
  <si>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</si>
  <si>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</si>
  <si>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</si>
  <si>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</si>
  <si>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</si>
  <si>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</si>
  <si>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</si>
  <si>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</si>
  <si>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</si>
  <si>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</si>
  <si>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</si>
  <si>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</si>
  <si>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</si>
  <si>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</si>
  <si>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</si>
  <si>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</si>
  <si>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</si>
  <si>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</si>
  <si>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</si>
  <si>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</si>
  <si>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</si>
  <si>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</si>
  <si>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</si>
  <si>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</si>
  <si>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</si>
  <si>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</si>
  <si>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</si>
  <si>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</si>
  <si>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</si>
  <si>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</si>
  <si>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</si>
  <si>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</si>
  <si>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</si>
  <si>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</si>
  <si>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</si>
  <si>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</si>
  <si>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</si>
  <si>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</si>
  <si>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</si>
  <si>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</si>
  <si>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</si>
  <si>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</si>
  <si>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</si>
  <si>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</si>
  <si>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</si>
  <si>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</si>
  <si>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</si>
  <si>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</si>
  <si>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</si>
  <si>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</si>
  <si>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</si>
  <si>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</si>
  <si>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</si>
  <si>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</si>
  <si>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</si>
  <si>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</si>
  <si>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</si>
  <si>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</si>
  <si>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</si>
  <si>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</si>
  <si>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</si>
  <si>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</si>
  <si>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</si>
  <si>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</si>
  <si>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</si>
  <si>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</si>
  <si>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</si>
  <si>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</si>
  <si>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</si>
  <si>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</si>
  <si>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</si>
  <si>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</si>
  <si>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</si>
  <si>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</si>
  <si>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</si>
  <si>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</si>
  <si>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</si>
  <si>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</si>
  <si>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</si>
  <si>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</si>
  <si>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</si>
  <si>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</si>
  <si>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</si>
  <si>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</si>
  <si>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</si>
  <si>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</si>
  <si>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</si>
  <si>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</si>
  <si>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</si>
  <si>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</si>
  <si>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</si>
  <si>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</si>
  <si>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</si>
  <si>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</si>
  <si>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</si>
  <si>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</si>
  <si>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</si>
  <si>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</si>
  <si>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</si>
  <si>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</si>
  <si>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</si>
  <si>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</si>
  <si>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</si>
  <si>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</si>
  <si>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</si>
  <si>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</si>
  <si>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</si>
  <si>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</si>
  <si>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</si>
  <si>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</si>
  <si>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</si>
  <si>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</si>
  <si>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</si>
  <si>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</si>
  <si>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</si>
  <si>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</si>
  <si>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</si>
  <si>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</si>
  <si>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</si>
  <si>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</si>
  <si>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</si>
  <si>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</si>
  <si>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</si>
  <si>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</si>
  <si>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</si>
  <si>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</si>
  <si>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</si>
  <si>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</si>
  <si>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</si>
  <si>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</si>
  <si>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</si>
  <si>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</si>
  <si>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</si>
  <si>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</si>
  <si>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</si>
  <si>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</si>
  <si>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</si>
  <si>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</si>
  <si>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</si>
  <si>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</si>
  <si>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</si>
  <si>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</si>
  <si>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</si>
  <si>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</si>
  <si>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</si>
  <si>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</si>
  <si>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</si>
  <si>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</si>
  <si>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</si>
  <si>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</si>
  <si>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</si>
  <si>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</si>
  <si>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</si>
  <si>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</si>
  <si>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</si>
  <si>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</si>
  <si>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</si>
  <si>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</si>
  <si>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</si>
  <si>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</si>
  <si>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</si>
  <si>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</si>
  <si>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</si>
  <si>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</si>
  <si>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</si>
  <si>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</si>
  <si>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</si>
  <si>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</si>
  <si>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</si>
  <si>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</si>
  <si>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</si>
  <si>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</si>
  <si>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</si>
  <si>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</si>
  <si>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</si>
  <si>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</si>
  <si>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</si>
  <si>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</si>
  <si>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</si>
  <si>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</si>
  <si>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</si>
  <si>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</si>
  <si>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</si>
  <si>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</si>
  <si>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</si>
  <si>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</si>
  <si>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</si>
  <si>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</si>
  <si>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</si>
  <si>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</si>
  <si>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</si>
  <si>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</si>
  <si>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</si>
  <si>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</si>
  <si>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</si>
  <si>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</si>
  <si>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</si>
  <si>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</si>
  <si>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</si>
  <si>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</si>
  <si>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</si>
  <si>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</si>
  <si>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</si>
  <si>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</si>
  <si>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</si>
  <si>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</si>
  <si>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</si>
  <si>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</si>
  <si>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</si>
  <si>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</si>
  <si>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</si>
  <si>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</si>
  <si>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</si>
  <si>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</si>
  <si>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</si>
  <si>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</si>
  <si>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</si>
  <si>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</si>
  <si>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</si>
  <si>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</si>
  <si>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</si>
  <si>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</si>
  <si>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</si>
  <si>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</si>
  <si>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</si>
  <si>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</si>
  <si>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</si>
  <si>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</si>
  <si>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</si>
  <si>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</si>
  <si>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</si>
  <si>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</si>
  <si>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</si>
  <si>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</si>
  <si>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</si>
  <si>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</si>
  <si>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</si>
  <si>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</si>
  <si>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</si>
  <si>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</si>
  <si>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</si>
  <si>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</si>
  <si>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</si>
  <si>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</si>
  <si>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</si>
  <si>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</si>
  <si>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</si>
  <si>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</si>
  <si>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</si>
  <si>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</si>
  <si>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</si>
  <si>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</si>
  <si>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</si>
  <si>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</si>
  <si>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</si>
  <si>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</si>
  <si>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</si>
  <si>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</si>
  <si>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</si>
  <si>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</si>
  <si>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</si>
  <si>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</si>
  <si>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</si>
  <si>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</si>
  <si>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</si>
  <si>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</si>
  <si>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</si>
  <si>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</si>
  <si>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</si>
  <si>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</si>
  <si>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</si>
  <si>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</si>
  <si>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</si>
  <si>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</si>
  <si>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</si>
  <si>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</si>
  <si>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</si>
  <si>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</si>
  <si>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</si>
  <si>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</si>
  <si>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</si>
  <si>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</si>
  <si>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</si>
  <si>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</si>
  <si>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</si>
  <si>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</si>
  <si>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</si>
  <si>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</si>
  <si>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</si>
  <si>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</si>
  <si>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</si>
  <si>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</si>
  <si>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</si>
  <si>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</si>
  <si>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</si>
  <si>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</si>
  <si>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</si>
  <si>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</si>
  <si>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</si>
  <si>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</si>
  <si>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</si>
  <si>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</si>
  <si>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</si>
  <si>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</si>
  <si>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</si>
  <si>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</si>
  <si>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</si>
  <si>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</si>
  <si>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</si>
  <si>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</si>
  <si>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</si>
  <si>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</si>
  <si>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</si>
  <si>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</si>
  <si>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</si>
  <si>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</si>
  <si>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</si>
  <si>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</si>
  <si>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</si>
  <si>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</si>
  <si>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</si>
  <si>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</si>
  <si>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</si>
  <si>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</si>
  <si>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</si>
  <si>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</si>
  <si>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</si>
  <si>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</si>
  <si>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</si>
  <si>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</si>
  <si>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</si>
  <si>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</si>
  <si>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</si>
  <si>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</si>
  <si>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</si>
  <si>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</si>
  <si>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</si>
  <si>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</si>
  <si>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</si>
  <si>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</si>
  <si>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</si>
  <si>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</si>
  <si>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</si>
  <si>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</si>
  <si>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</si>
  <si>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</si>
  <si>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</si>
  <si>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</si>
  <si>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</si>
  <si>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</si>
  <si>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</si>
  <si>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</si>
  <si>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</si>
  <si>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</si>
  <si>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</si>
  <si>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</si>
  <si>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</si>
  <si>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</si>
  <si>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</si>
  <si>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</si>
  <si>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</si>
  <si>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</si>
  <si>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</si>
  <si>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</si>
  <si>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</si>
  <si>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</si>
  <si>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</si>
  <si>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</si>
  <si>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</si>
  <si>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</si>
  <si>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</si>
  <si>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</si>
  <si>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</si>
  <si>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</si>
  <si>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</si>
  <si>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</si>
  <si>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</si>
  <si>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</si>
  <si>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</si>
  <si>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</si>
  <si>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</si>
  <si>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</si>
  <si>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</si>
  <si>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</si>
  <si>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</si>
  <si>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</si>
  <si>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</si>
  <si>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</si>
  <si>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</si>
  <si>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</si>
  <si>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</si>
  <si>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</si>
  <si>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</si>
  <si>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</si>
  <si>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</si>
  <si>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</si>
  <si>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</si>
  <si>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</si>
  <si>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</si>
  <si>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</si>
  <si>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</si>
  <si>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</si>
  <si>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</si>
  <si>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</si>
  <si>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</si>
  <si>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</si>
  <si>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</si>
  <si>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</si>
  <si>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</si>
  <si>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</si>
  <si>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</si>
  <si>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</si>
  <si>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</si>
  <si>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</si>
  <si>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</si>
  <si>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</si>
  <si>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</si>
  <si>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</si>
  <si>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</si>
  <si>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</si>
  <si>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</si>
  <si>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</si>
  <si>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</si>
  <si>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</si>
  <si>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</si>
  <si>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</si>
  <si>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</si>
  <si>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</si>
  <si>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</si>
  <si>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</si>
  <si>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</si>
  <si>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</si>
  <si>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</si>
  <si>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</si>
  <si>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</si>
  <si>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</si>
  <si>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</si>
  <si>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</si>
  <si>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</si>
  <si>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</si>
  <si>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</si>
  <si>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</si>
  <si>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</si>
  <si>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</si>
  <si>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</si>
  <si>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</si>
  <si>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</si>
  <si>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</si>
  <si>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</si>
  <si>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</si>
  <si>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</si>
  <si>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</si>
  <si>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</si>
  <si>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</si>
  <si>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</si>
  <si>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</si>
  <si>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</si>
  <si>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</si>
  <si>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</si>
  <si>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</si>
  <si>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</si>
  <si>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</si>
  <si>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</si>
  <si>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</si>
  <si>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</si>
  <si>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</si>
  <si>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</si>
  <si>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</si>
  <si>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</si>
  <si>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</si>
  <si>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</si>
  <si>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</si>
  <si>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</si>
  <si>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</si>
  <si>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</si>
  <si>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</si>
  <si>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</si>
  <si>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</si>
  <si>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</si>
  <si>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</si>
  <si>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</si>
  <si>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</si>
  <si>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</si>
  <si>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</si>
  <si>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</si>
  <si>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</si>
  <si>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</si>
  <si>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</si>
  <si>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</si>
  <si>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</si>
  <si>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</si>
  <si>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</si>
  <si>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</si>
  <si>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</si>
  <si>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</si>
  <si>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</si>
  <si>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</si>
  <si>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</si>
  <si>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</si>
  <si>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</si>
  <si>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</si>
  <si>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</si>
  <si>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</si>
  <si>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</si>
  <si>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</si>
  <si>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</si>
  <si>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</si>
  <si>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</si>
  <si>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</si>
  <si>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</si>
  <si>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</si>
  <si>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</si>
  <si>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</si>
  <si>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</si>
  <si>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</si>
  <si>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</si>
  <si>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</si>
  <si>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</si>
  <si>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</si>
  <si>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</si>
  <si>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</si>
  <si>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</si>
  <si>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</si>
  <si>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</si>
  <si>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</si>
  <si>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</si>
  <si>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</si>
  <si>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</si>
  <si>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</si>
  <si>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</si>
  <si>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</si>
  <si>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</si>
  <si>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</si>
  <si>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</si>
  <si>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</si>
  <si>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</si>
  <si>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</si>
  <si>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</si>
  <si>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</si>
  <si>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</si>
  <si>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</si>
  <si>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</si>
  <si>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</si>
  <si>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</si>
  <si>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</si>
  <si>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</si>
  <si>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</si>
  <si>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</si>
  <si>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</si>
  <si>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</si>
  <si>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</si>
  <si>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</si>
  <si>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</si>
  <si>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</si>
  <si>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</si>
  <si>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</si>
  <si>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</si>
  <si>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</si>
  <si>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</si>
  <si>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</si>
  <si>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</si>
  <si>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</si>
  <si>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</si>
  <si>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</si>
  <si>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</si>
  <si>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</si>
  <si>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</si>
  <si>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</si>
  <si>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</si>
  <si>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</si>
  <si>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</si>
  <si>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</si>
  <si>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</si>
  <si>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</si>
  <si>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</si>
  <si>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</si>
  <si>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</si>
  <si>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</si>
  <si>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</si>
  <si>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</si>
  <si>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</si>
  <si>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</si>
  <si>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</si>
  <si>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</si>
  <si>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</si>
  <si>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</si>
  <si>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</si>
  <si>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</si>
  <si>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</si>
  <si>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</si>
  <si>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</si>
  <si>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</si>
  <si>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</si>
  <si>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</si>
  <si>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</si>
  <si>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</si>
  <si>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</si>
  <si>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</si>
  <si>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</si>
  <si>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</si>
  <si>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</si>
  <si>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</si>
  <si>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</si>
  <si>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</si>
  <si>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</si>
  <si>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</si>
  <si>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</si>
  <si>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</si>
  <si>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</si>
  <si>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</si>
  <si>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</si>
  <si>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</si>
  <si>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</si>
  <si>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</si>
  <si>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</si>
  <si>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</si>
  <si>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</si>
  <si>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</si>
  <si>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</si>
  <si>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</si>
  <si>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</si>
  <si>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</si>
  <si>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</si>
  <si>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</si>
  <si>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</si>
  <si>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</si>
  <si>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</si>
  <si>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</si>
  <si>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</si>
  <si>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</si>
  <si>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</si>
  <si>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</si>
  <si>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</si>
  <si>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</si>
  <si>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</si>
  <si>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</si>
  <si>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</si>
  <si>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</si>
  <si>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</si>
  <si>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</si>
  <si>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</si>
  <si>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</si>
  <si>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</si>
  <si>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</si>
  <si>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</si>
  <si>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</si>
  <si>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</si>
  <si>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</si>
  <si>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</si>
  <si>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</si>
  <si>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</si>
  <si>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</si>
  <si>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</si>
  <si>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</si>
  <si>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</si>
  <si>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</si>
  <si>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</si>
  <si>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</si>
  <si>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</si>
  <si>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</si>
  <si>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</si>
  <si>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</si>
  <si>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</si>
  <si>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</si>
  <si>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</si>
  <si>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</si>
  <si>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</si>
  <si>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</si>
  <si>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</si>
  <si>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</si>
  <si>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</si>
  <si>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</si>
  <si>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</si>
  <si>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</si>
  <si>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</si>
  <si>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</si>
  <si>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</si>
  <si>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</si>
  <si>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</si>
  <si>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</si>
  <si>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</si>
  <si>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</si>
  <si>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</si>
  <si>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</si>
  <si>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</si>
  <si>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</si>
  <si>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</si>
  <si>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</si>
  <si>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</si>
  <si>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</si>
  <si>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</si>
  <si>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</si>
  <si>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</si>
  <si>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</si>
  <si>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</si>
  <si>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</si>
  <si>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</si>
  <si>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</si>
  <si>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</si>
  <si>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</si>
  <si>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</si>
  <si>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</si>
  <si>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</si>
  <si>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</si>
  <si>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</si>
  <si>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</si>
  <si>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</si>
  <si>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</si>
  <si>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</si>
  <si>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</si>
  <si>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</si>
  <si>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</si>
  <si>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</si>
  <si>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</si>
  <si>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</si>
  <si>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</si>
  <si>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</si>
  <si>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</si>
  <si>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</si>
  <si>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</si>
  <si>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</si>
  <si>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</si>
  <si>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</si>
  <si>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</si>
  <si>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</si>
  <si>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</si>
  <si>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</si>
  <si>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</si>
  <si>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</si>
  <si>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</si>
  <si>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</si>
  <si>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</si>
  <si>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</si>
  <si>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</si>
  <si>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</si>
  <si>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</si>
  <si>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</si>
  <si>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</si>
  <si>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</si>
  <si>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</si>
  <si>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</si>
  <si>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</si>
  <si>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</si>
  <si>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</si>
  <si>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</si>
  <si>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</si>
  <si>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</si>
  <si>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</si>
  <si>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</si>
  <si>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</si>
  <si>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</si>
  <si>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</si>
  <si>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</si>
  <si>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</si>
  <si>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</si>
  <si>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</si>
  <si>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</si>
  <si>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</si>
  <si>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</si>
  <si>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</si>
  <si>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</si>
  <si>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</si>
  <si>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</si>
  <si>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</si>
  <si>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</si>
  <si>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</si>
  <si>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</si>
  <si>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</si>
  <si>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</si>
  <si>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</si>
  <si>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</si>
  <si>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</si>
  <si>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</si>
  <si>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</si>
  <si>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</si>
  <si>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</si>
  <si>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</si>
  <si>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</si>
  <si>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</si>
  <si>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</si>
  <si>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</si>
  <si>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</si>
  <si>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</si>
  <si>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</si>
  <si>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</si>
  <si>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</si>
  <si>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</si>
  <si>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</si>
  <si>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</si>
  <si>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</si>
  <si>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</si>
  <si>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</si>
  <si>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</si>
  <si>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</si>
  <si>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</si>
  <si>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</si>
  <si>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</si>
  <si>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</si>
  <si>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</si>
  <si>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</si>
  <si>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</si>
  <si>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</si>
  <si>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</si>
  <si>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</si>
  <si>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</si>
  <si>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</si>
  <si>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</si>
  <si>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</si>
  <si>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</si>
  <si>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</si>
  <si>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</si>
  <si>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</si>
  <si>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</si>
  <si>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</si>
  <si>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</si>
  <si>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</si>
  <si>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</si>
  <si>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</si>
  <si>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</si>
  <si>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</si>
  <si>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</si>
  <si>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</si>
  <si>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</si>
  <si>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</si>
  <si>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</si>
  <si>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</si>
  <si>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</si>
  <si>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</si>
  <si>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</si>
  <si>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</si>
  <si>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</si>
  <si>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</si>
  <si>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</si>
  <si>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</si>
  <si>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</si>
  <si>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</si>
  <si>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</si>
  <si>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</si>
  <si>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</si>
  <si>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</si>
  <si>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</si>
  <si>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</si>
  <si>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</si>
  <si>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</si>
  <si>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</si>
  <si>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</si>
  <si>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</si>
  <si>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</si>
  <si>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</si>
  <si>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</si>
  <si>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</si>
  <si>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</si>
  <si>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</si>
  <si>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</si>
  <si>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</si>
  <si>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</si>
  <si>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</si>
  <si>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</si>
  <si>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</si>
  <si>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</si>
  <si>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</si>
  <si>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</si>
  <si>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</si>
  <si>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</si>
  <si>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</si>
  <si>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</si>
  <si>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</si>
  <si>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</si>
  <si>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</si>
  <si>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</si>
  <si>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</si>
  <si>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</si>
  <si>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</si>
  <si>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</si>
  <si>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</si>
  <si>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</si>
  <si>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</si>
  <si>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</si>
  <si>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</si>
  <si>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</si>
  <si>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</si>
  <si>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</si>
  <si>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</si>
  <si>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</si>
  <si>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</si>
  <si>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</si>
  <si>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</si>
  <si>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</si>
  <si>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</si>
  <si>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</si>
  <si>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</si>
  <si>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</si>
  <si>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</si>
  <si>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</si>
  <si>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</si>
  <si>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</si>
  <si>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</si>
  <si>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</si>
  <si>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</si>
  <si>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</si>
  <si>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</si>
  <si>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</si>
  <si>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</si>
  <si>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</si>
  <si>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</si>
  <si>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</si>
  <si>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</si>
  <si>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</si>
  <si>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</si>
  <si>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</si>
  <si>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</si>
  <si>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</si>
  <si>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</si>
  <si>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</si>
  <si>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</si>
  <si>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</si>
  <si>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</si>
  <si>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</si>
  <si>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</si>
  <si>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</si>
  <si>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</si>
  <si>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</si>
  <si>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</si>
  <si>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</si>
  <si>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</si>
  <si>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</si>
  <si>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</si>
  <si>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</si>
  <si>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</si>
  <si>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</si>
  <si>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</si>
  <si>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</si>
  <si>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</si>
  <si>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</si>
  <si>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</si>
  <si>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</si>
  <si>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</si>
  <si>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</si>
  <si>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</si>
  <si>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</si>
  <si>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</si>
  <si>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</si>
  <si>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</si>
  <si>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</si>
  <si>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</si>
  <si>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</si>
  <si>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</si>
  <si>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</si>
  <si>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</si>
  <si>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</si>
  <si>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</si>
  <si>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</si>
  <si>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</si>
  <si>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</si>
  <si>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</si>
  <si>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</si>
  <si>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</si>
  <si>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</si>
  <si>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</si>
  <si>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</si>
  <si>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</si>
  <si>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</si>
  <si>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</si>
  <si>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</si>
  <si>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</si>
  <si>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</si>
  <si>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</si>
  <si>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</si>
  <si>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</si>
  <si>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</si>
  <si>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</si>
  <si>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</si>
  <si>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</si>
  <si>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</si>
  <si>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</si>
  <si>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</si>
  <si>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</si>
  <si>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</si>
  <si>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</si>
  <si>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</si>
  <si>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</si>
  <si>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</si>
  <si>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</si>
  <si>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</si>
  <si>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</si>
  <si>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</si>
  <si>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</si>
  <si>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</si>
  <si>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</si>
  <si>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</si>
  <si>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</si>
  <si>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</si>
  <si>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</si>
  <si>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</si>
  <si>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</si>
  <si>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</si>
  <si>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</si>
  <si>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</si>
  <si>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</si>
  <si>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</si>
  <si>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</si>
  <si>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</si>
  <si>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</si>
  <si>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</si>
  <si>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</si>
  <si>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</si>
  <si>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</si>
  <si>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</si>
  <si>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</si>
  <si>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</si>
  <si>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</si>
  <si>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</si>
  <si>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</si>
  <si>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</si>
  <si>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</si>
  <si>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</si>
  <si>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</si>
  <si>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</si>
  <si>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</si>
  <si>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</si>
  <si>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</si>
  <si>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</si>
  <si>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</si>
  <si>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</si>
  <si>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</si>
  <si>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</si>
  <si>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</si>
  <si>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</si>
  <si>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</si>
  <si>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</si>
  <si>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</si>
  <si>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</si>
  <si>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</si>
  <si>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</si>
  <si>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</si>
  <si>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</si>
  <si>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</si>
  <si>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</si>
  <si>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</si>
  <si>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</si>
  <si>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</si>
  <si>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</si>
  <si>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</si>
  <si>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</si>
  <si>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</si>
  <si>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</si>
  <si>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</si>
  <si>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</si>
  <si>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</si>
  <si>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</si>
  <si>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</si>
  <si>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</si>
  <si>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</si>
  <si>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</si>
  <si>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</si>
  <si>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</si>
  <si>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</si>
  <si>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</si>
  <si>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</si>
  <si>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</si>
  <si>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</si>
  <si>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</si>
  <si>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</si>
  <si>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</si>
  <si>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</si>
  <si>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</si>
  <si>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</si>
  <si>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</si>
  <si>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</si>
  <si>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</si>
  <si>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</si>
  <si>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</si>
  <si>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</si>
  <si>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</si>
  <si>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</si>
  <si>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</si>
  <si>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</si>
  <si>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</si>
  <si>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</si>
  <si>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</si>
  <si>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</si>
  <si>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</si>
  <si>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</si>
  <si>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</si>
  <si>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</si>
  <si>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</si>
  <si>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</si>
  <si>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</si>
  <si>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</si>
  <si>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</si>
  <si>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</si>
  <si>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</si>
  <si>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</si>
  <si>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</si>
  <si>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</si>
  <si>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</si>
  <si>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</si>
  <si>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</si>
  <si>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</si>
  <si>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</si>
  <si>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</si>
  <si>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</si>
  <si>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</si>
  <si>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</si>
  <si>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</si>
  <si>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</si>
  <si>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</si>
  <si>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</si>
  <si>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</si>
  <si>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</si>
  <si>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</si>
  <si>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</si>
  <si>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</si>
  <si>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</si>
  <si>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</si>
  <si>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</si>
  <si>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</si>
  <si>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</si>
  <si>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</si>
  <si>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</si>
  <si>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</si>
  <si>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</si>
  <si>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</si>
  <si>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</si>
  <si>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</si>
  <si>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</si>
  <si>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</si>
  <si>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</si>
  <si>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</si>
  <si>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</si>
  <si>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</si>
  <si>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</si>
  <si>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</si>
  <si>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</si>
  <si>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</si>
  <si>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</si>
  <si>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</si>
  <si>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</si>
  <si>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</si>
  <si>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</si>
  <si>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</si>
  <si>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</si>
  <si>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</si>
  <si>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</si>
  <si>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</si>
  <si>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</si>
  <si>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</si>
  <si>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</si>
  <si>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</si>
  <si>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</si>
  <si>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</si>
  <si>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</si>
  <si>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</si>
  <si>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</si>
  <si>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</si>
  <si>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</si>
  <si>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</si>
  <si>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</si>
  <si>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</si>
  <si>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</si>
  <si>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</si>
  <si>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</si>
  <si>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</si>
  <si>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</si>
  <si>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</si>
  <si>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</si>
  <si>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</si>
  <si>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</si>
  <si>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</si>
  <si>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</si>
  <si>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</si>
  <si>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</si>
  <si>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</si>
  <si>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</si>
  <si>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</si>
  <si>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</si>
  <si>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</si>
  <si>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</si>
  <si>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</si>
  <si>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</si>
  <si>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</si>
  <si>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</si>
  <si>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</si>
  <si>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</si>
  <si>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</si>
  <si>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</si>
  <si>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</si>
  <si>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</si>
  <si>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</si>
  <si>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</si>
  <si>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</si>
  <si>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</si>
  <si>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</si>
  <si>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</si>
  <si>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</si>
  <si>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</si>
  <si>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</si>
  <si>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</si>
  <si>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</si>
  <si>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</si>
  <si>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</si>
  <si>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</si>
  <si>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</si>
  <si>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</si>
  <si>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</si>
  <si>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</si>
  <si>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</si>
  <si>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</si>
  <si>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</si>
  <si>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</si>
  <si>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</si>
  <si>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</si>
  <si>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</si>
  <si>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</si>
  <si>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</si>
  <si>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</si>
  <si>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</si>
  <si>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</si>
  <si>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</si>
  <si>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</si>
  <si>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</si>
  <si>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</si>
  <si>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</si>
  <si>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</si>
  <si>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</si>
  <si>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</si>
  <si>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</si>
  <si>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</si>
  <si>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</si>
  <si>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</si>
  <si>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</si>
  <si>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</si>
  <si>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</si>
  <si>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</si>
  <si>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</si>
  <si>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</si>
  <si>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</si>
  <si>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</si>
  <si>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</si>
  <si>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</si>
  <si>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</si>
  <si>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</si>
  <si>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</si>
  <si>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</si>
  <si>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</si>
  <si>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</si>
  <si>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</si>
  <si>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</si>
  <si>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</si>
  <si>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</si>
  <si>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</si>
  <si>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</si>
  <si>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</si>
  <si>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</si>
  <si>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</si>
  <si>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</si>
  <si>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</si>
  <si>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</si>
  <si>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</si>
  <si>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</si>
  <si>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</si>
  <si>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</si>
  <si>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</si>
  <si>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</si>
  <si>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</si>
  <si>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</si>
  <si>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</si>
  <si>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</si>
  <si>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</si>
  <si>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</si>
  <si>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</si>
  <si>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</si>
  <si>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</si>
  <si>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</si>
  <si>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</si>
  <si>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</si>
  <si>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</si>
  <si>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</si>
  <si>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</si>
  <si>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</si>
  <si>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</si>
  <si>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</si>
  <si>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</si>
  <si>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</si>
  <si>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</si>
  <si>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</si>
  <si>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</si>
  <si>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</si>
  <si>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</si>
  <si>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</si>
  <si>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</si>
  <si>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</si>
  <si>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</si>
  <si>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</si>
  <si>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</si>
  <si>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</si>
  <si>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</si>
  <si>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</si>
  <si>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</si>
  <si>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</si>
  <si>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</si>
  <si>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</si>
  <si>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</si>
  <si>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</si>
  <si>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</si>
  <si>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</si>
  <si>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</si>
  <si>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</si>
  <si>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</si>
  <si>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</si>
  <si>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</si>
  <si>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</si>
  <si>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</si>
  <si>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</si>
  <si>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</si>
  <si>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</si>
  <si>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</si>
  <si>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</si>
  <si>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</si>
  <si>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</si>
  <si>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</si>
  <si>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</si>
  <si>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</si>
  <si>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</si>
  <si>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</si>
  <si>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</si>
  <si>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</si>
  <si>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</si>
  <si>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</si>
  <si>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</si>
  <si>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</si>
  <si>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</si>
  <si>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</si>
  <si>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</si>
  <si>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</si>
  <si>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</si>
  <si>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</si>
  <si>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</si>
  <si>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</si>
  <si>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</si>
  <si>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</si>
  <si>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</si>
  <si>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</si>
  <si>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</si>
  <si>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</si>
  <si>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</si>
  <si>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</si>
  <si>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</si>
  <si>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</si>
  <si>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</si>
  <si>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</si>
  <si>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</si>
  <si>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</si>
  <si>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</si>
  <si>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</si>
  <si>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</si>
  <si>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</si>
  <si>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</si>
  <si>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</si>
  <si>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</si>
  <si>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</si>
  <si>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</si>
  <si>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</si>
  <si>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</si>
  <si>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</si>
  <si>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</si>
  <si>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</si>
  <si>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</si>
  <si>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</si>
  <si>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</si>
  <si>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</si>
  <si>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</si>
  <si>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</si>
  <si>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</si>
  <si>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</si>
  <si>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</si>
  <si>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</si>
  <si>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</si>
  <si>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</si>
  <si>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</si>
  <si>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</si>
  <si>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</si>
  <si>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</si>
  <si>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</si>
  <si>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</si>
  <si>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</si>
  <si>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</si>
  <si>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</si>
  <si>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</si>
  <si>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</si>
  <si>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</si>
  <si>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</si>
  <si>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</si>
  <si>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</si>
  <si>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</si>
  <si>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</si>
  <si>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</si>
  <si>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</si>
  <si>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</si>
  <si>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</si>
  <si>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</si>
  <si>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</si>
  <si>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</si>
  <si>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</si>
  <si>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</si>
  <si>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</si>
  <si>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</si>
  <si>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</si>
  <si>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</si>
  <si>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</si>
  <si>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</si>
  <si>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</si>
  <si>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</si>
  <si>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</si>
  <si>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</si>
  <si>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</si>
  <si>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</si>
  <si>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</si>
  <si>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</si>
  <si>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</si>
  <si>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</si>
  <si>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</si>
  <si>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</si>
  <si>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</si>
  <si>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</si>
  <si>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</si>
  <si>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</si>
  <si>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</si>
  <si>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</si>
  <si>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</si>
  <si>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</si>
  <si>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</si>
  <si>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</si>
  <si>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</si>
  <si>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</si>
  <si>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</si>
  <si>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</si>
  <si>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</si>
  <si>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</si>
  <si>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</si>
  <si>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</si>
  <si>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</si>
  <si>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</si>
  <si>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</si>
  <si>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</si>
  <si>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</si>
  <si>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</si>
  <si>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</si>
  <si>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</si>
  <si>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</si>
  <si>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</si>
  <si>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</si>
  <si>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</si>
  <si>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</si>
  <si>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</si>
  <si>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</si>
  <si>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</si>
  <si>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</si>
  <si>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</si>
  <si>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</si>
  <si>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</si>
  <si>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</si>
  <si>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</si>
  <si>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</si>
  <si>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</si>
  <si>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</si>
  <si>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</si>
  <si>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</si>
  <si>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</si>
  <si>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</si>
  <si>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</si>
  <si>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</si>
  <si>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</si>
  <si>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</si>
  <si>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</si>
  <si>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</si>
  <si>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</si>
  <si>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</si>
  <si>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</si>
  <si>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</si>
  <si>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</si>
  <si>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</si>
  <si>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</si>
  <si>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</si>
  <si>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</si>
  <si>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</si>
  <si>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</si>
  <si>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</si>
  <si>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</si>
  <si>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</si>
  <si>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</si>
  <si>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</si>
  <si>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</si>
  <si>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</si>
  <si>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</si>
  <si>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</si>
  <si>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</si>
  <si>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</si>
  <si>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</si>
  <si>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</si>
  <si>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</si>
  <si>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</si>
  <si>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</si>
  <si>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</si>
  <si>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</si>
  <si>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</si>
  <si>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</si>
  <si>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</si>
  <si>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</si>
  <si>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</si>
  <si>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</si>
  <si>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</si>
  <si>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</si>
  <si>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</si>
  <si>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</si>
  <si>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</si>
  <si>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</si>
  <si>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</si>
  <si>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</si>
  <si>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</si>
  <si>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</si>
  <si>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</si>
  <si>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</si>
  <si>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</si>
  <si>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</si>
  <si>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</si>
  <si>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</si>
  <si>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</si>
  <si>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</si>
  <si>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</si>
  <si>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</si>
  <si>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</si>
  <si>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</si>
  <si>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</si>
  <si>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</si>
  <si>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</si>
  <si>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</si>
  <si>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</si>
  <si>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</si>
  <si>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</si>
  <si>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</si>
  <si>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</si>
  <si>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</si>
  <si>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</si>
  <si>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</si>
  <si>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</si>
  <si>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</si>
  <si>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</si>
  <si>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</si>
  <si>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</si>
  <si>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</si>
  <si>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</si>
  <si>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</si>
  <si>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</si>
  <si>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</si>
  <si>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</si>
  <si>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</si>
  <si>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</si>
  <si>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</si>
  <si>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</si>
  <si>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</si>
  <si>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</si>
  <si>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</si>
  <si>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</si>
  <si>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</si>
  <si>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</si>
  <si>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</si>
  <si>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</si>
  <si>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</si>
  <si>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</si>
  <si>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</si>
  <si>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</si>
  <si>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</si>
  <si>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</si>
  <si>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</si>
  <si>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</si>
  <si>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</si>
  <si>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</si>
  <si>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</si>
  <si>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</si>
  <si>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</si>
  <si>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</si>
  <si>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</si>
  <si>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</si>
  <si>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</si>
  <si>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</si>
  <si>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</si>
  <si>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</si>
  <si>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</si>
  <si>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</si>
  <si>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</si>
  <si>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</si>
  <si>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</si>
  <si>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</si>
  <si>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</si>
  <si>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</si>
  <si>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</si>
  <si>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</si>
  <si>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</si>
  <si>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</si>
  <si>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</si>
  <si>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</si>
  <si>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</si>
  <si>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</si>
  <si>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</si>
  <si>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</si>
  <si>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</si>
  <si>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</si>
  <si>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</si>
  <si>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</si>
  <si>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</si>
  <si>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</si>
  <si>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</si>
  <si>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</si>
  <si>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</si>
  <si>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</si>
  <si>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</si>
  <si>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</si>
  <si>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</si>
  <si>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</si>
  <si>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</si>
  <si>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</si>
  <si>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</si>
  <si>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</si>
  <si>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</si>
  <si>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</si>
  <si>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</si>
  <si>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</si>
  <si>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</si>
  <si>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</si>
  <si>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</si>
  <si>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</si>
  <si>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</si>
  <si>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</si>
  <si>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</si>
  <si>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</si>
  <si>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</si>
  <si>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</si>
  <si>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</si>
  <si>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</si>
  <si>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</si>
  <si>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</si>
  <si>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</si>
  <si>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</si>
  <si>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</si>
  <si>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</si>
  <si>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</si>
  <si>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</si>
  <si>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</si>
  <si>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</si>
  <si>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</si>
  <si>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</si>
  <si>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</si>
  <si>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</si>
  <si>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</si>
  <si>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</si>
  <si>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</si>
  <si>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</si>
  <si>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</si>
  <si>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</si>
  <si>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</si>
  <si>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</si>
  <si>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</si>
  <si>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</si>
  <si>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</si>
  <si>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</si>
  <si>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</si>
  <si>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</si>
  <si>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</si>
  <si>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</si>
  <si>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</si>
  <si>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</si>
  <si>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</si>
  <si>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</si>
  <si>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</si>
  <si>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</si>
  <si>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</si>
  <si>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</si>
  <si>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</si>
  <si>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</si>
  <si>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</si>
  <si>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</si>
  <si>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</si>
  <si>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</si>
  <si>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</si>
  <si>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</si>
  <si>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</si>
  <si>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</si>
  <si>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</si>
  <si>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</si>
  <si>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</si>
  <si>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</si>
  <si>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</si>
  <si>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</si>
  <si>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</si>
  <si>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</si>
  <si>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</si>
  <si>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</si>
  <si>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</si>
  <si>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</si>
  <si>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</si>
  <si>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</si>
  <si>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</si>
  <si>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</si>
  <si>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</si>
  <si>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</si>
  <si>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</si>
  <si>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</si>
  <si>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</si>
  <si>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</si>
  <si>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</si>
  <si>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</si>
  <si>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</si>
  <si>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</si>
  <si>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</si>
  <si>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</si>
  <si>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</si>
  <si>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</si>
  <si>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</si>
  <si>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</si>
  <si>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</si>
  <si>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</si>
  <si>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</si>
  <si>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</si>
  <si>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</si>
  <si>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</si>
  <si>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</si>
  <si>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</si>
  <si>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</si>
  <si>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</si>
  <si>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</si>
  <si>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</si>
  <si>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</si>
  <si>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</si>
  <si>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</si>
  <si>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</si>
  <si>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</si>
  <si>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</si>
  <si>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</si>
  <si>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</si>
  <si>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</si>
  <si>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</si>
  <si>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</si>
  <si>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</si>
  <si>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</si>
  <si>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</si>
  <si>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</si>
  <si>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</si>
  <si>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</si>
  <si>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</si>
  <si>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</si>
  <si>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</si>
  <si>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</si>
  <si>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</si>
  <si>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</si>
  <si>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</si>
  <si>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</si>
  <si>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</si>
  <si>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</si>
  <si>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</si>
  <si>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</si>
  <si>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</si>
  <si>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</si>
  <si>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</si>
  <si>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</si>
  <si>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</si>
  <si>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</si>
  <si>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</si>
  <si>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</si>
  <si>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</si>
  <si>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</si>
  <si>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</si>
  <si>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</si>
  <si>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</si>
  <si>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</si>
  <si>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</si>
  <si>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</si>
  <si>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</si>
  <si>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</si>
  <si>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</si>
  <si>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</si>
  <si>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</si>
  <si>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</si>
  <si>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</si>
  <si>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</si>
  <si>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</si>
  <si>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</si>
  <si>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</si>
  <si>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</si>
  <si>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</si>
  <si>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</si>
  <si>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</si>
  <si>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</si>
  <si>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</si>
  <si>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</si>
  <si>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</si>
  <si>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</si>
  <si>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</si>
  <si>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</si>
  <si>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</si>
  <si>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</si>
  <si>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</si>
  <si>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</si>
  <si>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</si>
  <si>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</si>
  <si>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</si>
  <si>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</si>
  <si>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</si>
  <si>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</si>
  <si>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</si>
  <si>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</si>
  <si>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</si>
  <si>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</si>
  <si>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</si>
  <si>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</si>
  <si>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</si>
  <si>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</si>
  <si>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</si>
  <si>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</si>
  <si>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</si>
  <si>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</si>
  <si>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</si>
  <si>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</si>
  <si>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</si>
  <si>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</si>
  <si>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</si>
  <si>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</si>
  <si>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</si>
  <si>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</si>
  <si>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</si>
  <si>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</si>
  <si>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</si>
  <si>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</si>
  <si>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</si>
  <si>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</si>
  <si>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</si>
  <si>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</si>
  <si>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</si>
  <si>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</si>
  <si>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</si>
  <si>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</si>
  <si>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</si>
  <si>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</si>
  <si>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</si>
  <si>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</si>
  <si>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</si>
  <si>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</si>
  <si>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</si>
  <si>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</si>
  <si>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</si>
  <si>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</si>
  <si>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</si>
  <si>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</si>
  <si>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</si>
  <si>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</si>
  <si>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</si>
  <si>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</si>
  <si>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</si>
  <si>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</si>
  <si>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</si>
  <si>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</si>
  <si>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</si>
  <si>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</si>
  <si>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</si>
  <si>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</si>
  <si>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</si>
  <si>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</si>
  <si>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</si>
  <si>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</si>
  <si>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</si>
  <si>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</si>
  <si>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</si>
  <si>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</si>
  <si>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</si>
  <si>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</si>
  <si>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</si>
  <si>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</si>
  <si>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</si>
  <si>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</si>
  <si>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</si>
  <si>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</si>
  <si>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</si>
  <si>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</si>
  <si>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</si>
  <si>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</si>
  <si>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</si>
  <si>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</si>
  <si>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</si>
  <si>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</si>
  <si>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</si>
  <si>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</si>
  <si>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</si>
  <si>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</si>
  <si>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</si>
  <si>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</si>
  <si>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</si>
  <si>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</si>
  <si>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</si>
  <si>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</si>
  <si>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</si>
  <si>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</si>
  <si>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</si>
  <si>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</si>
  <si>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</si>
  <si>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</si>
  <si>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</si>
  <si>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</si>
  <si>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</si>
  <si>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</si>
  <si>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</si>
  <si>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</si>
  <si>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</si>
  <si>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</si>
  <si>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</si>
  <si>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</si>
  <si>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</si>
  <si>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</si>
  <si>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</si>
  <si>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</si>
  <si>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</si>
  <si>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</si>
  <si>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</si>
  <si>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</si>
  <si>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</si>
  <si>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</si>
  <si>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</si>
  <si>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</si>
  <si>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</si>
  <si>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</si>
  <si>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</si>
  <si>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</si>
  <si>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</si>
  <si>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</si>
  <si>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</si>
  <si>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</si>
  <si>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</si>
  <si>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</si>
  <si>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</si>
  <si>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</si>
  <si>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</si>
  <si>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</si>
  <si>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</si>
  <si>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</si>
  <si>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</si>
  <si>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</si>
  <si>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</si>
  <si>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</si>
  <si>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</si>
  <si>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</si>
  <si>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</si>
  <si>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</si>
  <si>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</si>
  <si>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</si>
  <si>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</si>
  <si>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</si>
  <si>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</si>
  <si>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</si>
  <si>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</si>
  <si>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</si>
  <si>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</si>
  <si>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</si>
  <si>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</si>
  <si>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</si>
  <si>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</si>
  <si>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</si>
  <si>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</si>
  <si>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</si>
  <si>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</si>
  <si>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</si>
  <si>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</si>
  <si>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</si>
  <si>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</si>
  <si>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</si>
  <si>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</si>
  <si>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</si>
  <si>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</si>
  <si>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</si>
  <si>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</si>
  <si>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</si>
  <si>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</si>
  <si>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</si>
  <si>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</si>
  <si>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</si>
  <si>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</si>
  <si>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</si>
  <si>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</si>
  <si>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</si>
  <si>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</si>
  <si>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</si>
  <si>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</si>
  <si>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</si>
  <si>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</si>
  <si>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</si>
  <si>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</si>
  <si>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</si>
  <si>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</si>
  <si>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</si>
  <si>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</si>
  <si>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</si>
  <si>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</si>
  <si>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</si>
  <si>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</si>
  <si>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</si>
  <si>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</si>
  <si>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</si>
  <si>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</si>
  <si>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</si>
  <si>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</si>
  <si>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</si>
  <si>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</si>
  <si>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</si>
  <si>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</si>
  <si>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</si>
  <si>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</si>
  <si>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</si>
  <si>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</si>
  <si>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</si>
  <si>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</si>
  <si>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</si>
  <si>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</si>
  <si>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</si>
  <si>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</si>
  <si>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</si>
  <si>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</si>
  <si>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</si>
  <si>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</si>
  <si>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</si>
  <si>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</si>
  <si>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</si>
  <si>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</si>
  <si>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</si>
  <si>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</si>
  <si>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</si>
  <si>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</si>
  <si>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</si>
  <si>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</si>
  <si>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</si>
  <si>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</si>
  <si>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</si>
  <si>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</si>
  <si>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</si>
  <si>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</si>
  <si>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</si>
  <si>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</si>
  <si>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</si>
  <si>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</si>
  <si>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</si>
  <si>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</si>
  <si>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</si>
  <si>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</si>
  <si>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</si>
  <si>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</si>
  <si>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</si>
  <si>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</si>
  <si>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</si>
  <si>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</si>
  <si>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</si>
  <si>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</si>
  <si>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</si>
  <si>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</si>
  <si>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</si>
  <si>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</si>
  <si>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</si>
  <si>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</si>
  <si>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</si>
  <si>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</si>
  <si>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</si>
  <si>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</si>
  <si>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</si>
  <si>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</si>
  <si>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</si>
  <si>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</si>
  <si>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</si>
  <si>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</si>
  <si>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</si>
  <si>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</si>
  <si>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</si>
  <si>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</si>
  <si>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</si>
  <si>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</si>
  <si>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</si>
  <si>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</si>
  <si>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</si>
  <si>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</si>
  <si>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</si>
  <si>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</si>
  <si>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</si>
  <si>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</si>
  <si>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</si>
  <si>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</si>
  <si>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</si>
  <si>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</si>
  <si>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</si>
  <si>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</si>
  <si>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</si>
  <si>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</si>
  <si>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</si>
  <si>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</si>
  <si>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</si>
  <si>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</si>
  <si>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</si>
  <si>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</si>
  <si>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</si>
  <si>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</si>
  <si>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</si>
  <si>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</si>
  <si>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</si>
  <si>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</si>
  <si>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</si>
  <si>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</si>
  <si>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</si>
  <si>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</si>
  <si>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</si>
  <si>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</si>
  <si>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</si>
  <si>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</si>
  <si>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</si>
  <si>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</si>
  <si>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</si>
  <si>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</si>
  <si>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</si>
  <si>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</si>
  <si>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</si>
  <si>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</si>
  <si>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</si>
  <si>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</si>
  <si>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</si>
  <si>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</si>
  <si>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</si>
  <si>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</si>
  <si>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</si>
  <si>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</si>
  <si>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</si>
  <si>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</si>
  <si>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</si>
  <si>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</si>
  <si>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</si>
  <si>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</si>
  <si>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</si>
  <si>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</si>
  <si>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</si>
  <si>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</si>
  <si>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</si>
  <si>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</si>
  <si>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</si>
  <si>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</si>
  <si>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</si>
  <si>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</si>
  <si>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</si>
  <si>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</si>
  <si>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</si>
  <si>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</si>
  <si>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</si>
  <si>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</si>
  <si>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</si>
  <si>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</si>
  <si>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</si>
  <si>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</si>
  <si>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</si>
  <si>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</si>
  <si>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</si>
  <si>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</si>
  <si>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</si>
  <si>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</si>
  <si>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</si>
  <si>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</si>
  <si>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</si>
  <si>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</si>
  <si>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</si>
  <si>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</si>
  <si>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</si>
  <si>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</si>
  <si>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</si>
  <si>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</si>
  <si>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</si>
  <si>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</si>
  <si>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</si>
  <si>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</si>
  <si>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</si>
  <si>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</si>
  <si>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</si>
  <si>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</si>
  <si>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</si>
  <si>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</si>
  <si>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</si>
  <si>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</si>
  <si>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</si>
  <si>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</si>
  <si>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</si>
  <si>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</si>
  <si>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</si>
  <si>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</si>
  <si>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</si>
  <si>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</si>
  <si>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</si>
  <si>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</si>
  <si>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</si>
  <si>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</si>
  <si>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</si>
  <si>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</si>
  <si>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</si>
  <si>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</si>
  <si>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</si>
  <si>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</si>
  <si>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</si>
  <si>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</si>
  <si>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</si>
  <si>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</si>
  <si>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</si>
  <si>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</si>
  <si>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</si>
  <si>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</si>
  <si>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</si>
  <si>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</si>
  <si>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</si>
  <si>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</si>
  <si>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</si>
  <si>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</si>
  <si>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</si>
  <si>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</si>
  <si>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</si>
  <si>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</si>
  <si>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</si>
  <si>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</si>
  <si>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</si>
  <si>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</si>
  <si>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</si>
  <si>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</si>
  <si>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</si>
  <si>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</si>
  <si>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</si>
  <si>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</si>
  <si>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</si>
  <si>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</si>
  <si>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</si>
  <si>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</si>
  <si>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</si>
  <si>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</si>
  <si>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</si>
  <si>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</si>
  <si>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</si>
  <si>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</si>
  <si>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</si>
  <si>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</si>
  <si>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</si>
  <si>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</si>
  <si>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</si>
  <si>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</si>
  <si>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</si>
  <si>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</si>
  <si>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</si>
  <si>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</si>
  <si>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</si>
  <si>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</si>
  <si>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</si>
  <si>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</si>
  <si>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</si>
  <si>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</si>
  <si>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</si>
  <si>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</si>
  <si>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</si>
  <si>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</si>
  <si>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</si>
  <si>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</si>
  <si>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</si>
  <si>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</si>
  <si>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</si>
  <si>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</si>
  <si>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</si>
  <si>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</si>
  <si>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</si>
  <si>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</si>
  <si>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</si>
  <si>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</si>
  <si>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</si>
  <si>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</si>
  <si>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</si>
  <si>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</si>
  <si>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</si>
  <si>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</si>
  <si>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</si>
  <si>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</si>
  <si>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</si>
  <si>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</si>
  <si>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</si>
  <si>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</si>
  <si>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</si>
  <si>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</si>
  <si>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</si>
  <si>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</si>
  <si>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</si>
  <si>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</si>
  <si>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</si>
  <si>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</si>
  <si>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</si>
  <si>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</si>
  <si>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</si>
  <si>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</si>
  <si>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</si>
  <si>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</si>
  <si>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</si>
  <si>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</si>
  <si>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</si>
  <si>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</si>
  <si>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</si>
  <si>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</si>
  <si>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</si>
  <si>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</si>
  <si>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</si>
  <si>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</si>
  <si>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</si>
  <si>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</si>
  <si>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</si>
  <si>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</si>
  <si>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</si>
  <si>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</si>
  <si>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</si>
  <si>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</si>
  <si>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</si>
  <si>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</si>
  <si>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</si>
  <si>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</si>
  <si>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</si>
  <si>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</si>
  <si>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</si>
  <si>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</si>
  <si>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</si>
  <si>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</si>
  <si>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</si>
  <si>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</si>
  <si>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</si>
  <si>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</si>
  <si>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</si>
  <si>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</si>
  <si>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</si>
  <si>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</si>
  <si>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</si>
  <si>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</si>
  <si>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</si>
  <si>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</si>
  <si>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</si>
  <si>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</si>
  <si>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</si>
  <si>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</si>
  <si>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</si>
  <si>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</si>
  <si>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</si>
  <si>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</si>
  <si>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</si>
  <si>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</si>
  <si>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</si>
  <si>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</si>
  <si>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</si>
  <si>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</si>
  <si>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</si>
  <si>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</si>
  <si>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</si>
  <si>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</si>
  <si>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</si>
  <si>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</si>
  <si>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</si>
  <si>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</si>
  <si>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</si>
  <si>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</si>
  <si>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</si>
  <si>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</si>
  <si>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</si>
  <si>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</si>
  <si>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</si>
  <si>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</si>
  <si>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</si>
  <si>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</si>
  <si>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</si>
  <si>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</si>
  <si>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</si>
  <si>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</si>
  <si>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</si>
  <si>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</si>
  <si>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</si>
  <si>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</si>
  <si>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</si>
  <si>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</si>
  <si>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</si>
  <si>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</si>
  <si>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</si>
  <si>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</si>
  <si>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</si>
  <si>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</si>
  <si>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</si>
  <si>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</si>
  <si>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</si>
  <si>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</si>
  <si>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</si>
  <si>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</si>
  <si>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</si>
  <si>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</si>
  <si>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</si>
  <si>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</si>
  <si>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</si>
  <si>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</si>
  <si>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</si>
  <si>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</si>
  <si>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</si>
  <si>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</si>
  <si>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</si>
  <si>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</si>
  <si>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</si>
  <si>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</si>
  <si>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</si>
  <si>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</si>
  <si>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</si>
  <si>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</si>
  <si>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</si>
  <si>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</si>
  <si>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</si>
  <si>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</si>
  <si>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</si>
  <si>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</si>
  <si>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</si>
  <si>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</si>
  <si>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</si>
  <si>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</si>
  <si>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</si>
  <si>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</si>
  <si>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</si>
  <si>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</si>
  <si>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</si>
  <si>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</si>
  <si>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</si>
  <si>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</si>
  <si>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</si>
  <si>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</si>
  <si>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</si>
  <si>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</si>
  <si>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</si>
  <si>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</si>
  <si>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</si>
  <si>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</si>
  <si>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</si>
  <si>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</si>
  <si>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</si>
  <si>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</si>
  <si>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</si>
  <si>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</si>
  <si>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</si>
  <si>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</si>
  <si>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</si>
  <si>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</si>
  <si>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</si>
  <si>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</si>
  <si>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</si>
  <si>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</si>
  <si>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</si>
  <si>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</si>
  <si>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</si>
  <si>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</si>
  <si>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</si>
  <si>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</si>
  <si>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</si>
  <si>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</si>
  <si>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</si>
  <si>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</si>
  <si>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</si>
  <si>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</si>
  <si>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</si>
  <si>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</si>
  <si>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</si>
  <si>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</si>
  <si>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</si>
  <si>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</si>
  <si>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</si>
  <si>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</si>
  <si>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</si>
  <si>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</si>
  <si>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</si>
  <si>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</si>
  <si>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</si>
  <si>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</si>
  <si>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</si>
  <si>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</si>
  <si>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</si>
  <si>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</si>
  <si>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</si>
  <si>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</si>
  <si>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</si>
  <si>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</si>
  <si>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</si>
  <si>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</si>
  <si>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</si>
  <si>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</si>
  <si>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</si>
  <si>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</si>
  <si>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</si>
  <si>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</si>
  <si>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</si>
  <si>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</si>
  <si>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</si>
  <si>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</si>
  <si>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</si>
  <si>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</si>
  <si>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</si>
  <si>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</si>
  <si>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</si>
  <si>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</si>
  <si>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</si>
  <si>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</si>
  <si>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</si>
  <si>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</si>
  <si>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</si>
  <si>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</si>
  <si>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</si>
  <si>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</si>
  <si>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</si>
  <si>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</si>
  <si>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</si>
  <si>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</si>
  <si>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</si>
  <si>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</si>
  <si>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</si>
  <si>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</si>
  <si>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</si>
  <si>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</si>
  <si>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</si>
  <si>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</si>
  <si>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</si>
  <si>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</si>
  <si>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</si>
  <si>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</si>
  <si>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</si>
  <si>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</si>
  <si>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</si>
  <si>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</si>
  <si>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</si>
  <si>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</si>
  <si>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</si>
  <si>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</si>
  <si>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</si>
  <si>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</si>
  <si>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</si>
  <si>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</si>
  <si>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</si>
  <si>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</si>
  <si>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</si>
  <si>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</si>
  <si>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</si>
  <si>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</si>
  <si>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</si>
  <si>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</si>
  <si>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</si>
  <si>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</si>
  <si>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</si>
  <si>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</si>
  <si>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</si>
  <si>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</si>
  <si>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</si>
  <si>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</si>
  <si>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</si>
  <si>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</si>
  <si>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</si>
  <si>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</si>
  <si>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</si>
  <si>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</si>
  <si>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</si>
  <si>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</si>
  <si>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</si>
  <si>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</si>
  <si>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</si>
  <si>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</si>
  <si>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</si>
  <si>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</si>
  <si>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</si>
  <si>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</si>
  <si>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</si>
  <si>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</si>
  <si>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</si>
  <si>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</si>
  <si>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</si>
  <si>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</si>
  <si>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</si>
  <si>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</si>
  <si>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</si>
  <si>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</si>
  <si>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</si>
  <si>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</si>
  <si>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</si>
  <si>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</si>
  <si>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</si>
  <si>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</si>
  <si>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</si>
  <si>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</si>
  <si>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</si>
  <si>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</si>
  <si>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</si>
  <si>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</si>
  <si>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</si>
  <si>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</si>
  <si>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</si>
  <si>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</si>
  <si>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</si>
  <si>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</si>
  <si>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</si>
  <si>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</si>
  <si>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</si>
  <si>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</si>
  <si>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</si>
  <si>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</si>
  <si>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</si>
  <si>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</si>
  <si>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</si>
  <si>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</si>
  <si>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</si>
  <si>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</si>
  <si>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</si>
  <si>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</si>
  <si>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</si>
  <si>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</si>
  <si>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</si>
  <si>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</si>
  <si>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</si>
  <si>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</si>
  <si>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</si>
  <si>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</si>
  <si>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</si>
  <si>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</si>
  <si>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</si>
  <si>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</si>
  <si>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</si>
  <si>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</si>
  <si>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</si>
  <si>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</si>
  <si>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</si>
  <si>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</si>
  <si>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</si>
  <si>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</si>
  <si>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</si>
  <si>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</si>
  <si>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</si>
  <si>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</si>
  <si>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</si>
  <si>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</si>
  <si>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</si>
  <si>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</si>
  <si>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</si>
  <si>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</si>
  <si>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</si>
  <si>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</si>
  <si>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</si>
  <si>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</si>
  <si>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</si>
  <si>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</si>
  <si>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</si>
  <si>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</si>
  <si>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</si>
  <si>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</si>
  <si>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</si>
  <si>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</si>
  <si>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</si>
  <si>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</si>
  <si>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</si>
  <si>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</si>
  <si>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</si>
  <si>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</si>
  <si>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</si>
  <si>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</si>
  <si>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</si>
  <si>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</si>
  <si>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</si>
  <si>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</si>
  <si>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</si>
  <si>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</si>
  <si>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</si>
  <si>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</si>
  <si>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</si>
  <si>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</si>
  <si>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</si>
  <si>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</si>
  <si>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</si>
  <si>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</si>
  <si>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</si>
  <si>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</si>
  <si>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</si>
  <si>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</si>
  <si>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</si>
  <si>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</si>
  <si>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</si>
  <si>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</si>
  <si>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</si>
  <si>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</si>
  <si>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</si>
  <si>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</si>
  <si>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</si>
  <si>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</si>
  <si>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</si>
  <si>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</si>
  <si>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</si>
  <si>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</si>
  <si>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</si>
  <si>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</si>
  <si>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</si>
  <si>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</si>
  <si>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</si>
  <si>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</si>
  <si>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</si>
  <si>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</si>
  <si>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</si>
  <si>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</si>
  <si>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</si>
  <si>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</si>
  <si>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</si>
  <si>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</si>
  <si>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</si>
  <si>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</si>
  <si>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</si>
  <si>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</si>
  <si>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</si>
  <si>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</si>
  <si>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</si>
  <si>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</si>
  <si>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</si>
  <si>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</si>
  <si>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</si>
  <si>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</si>
  <si>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</si>
  <si>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</si>
  <si>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</si>
  <si>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</si>
  <si>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</si>
  <si>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</si>
  <si>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</si>
  <si>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</si>
  <si>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</si>
  <si>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</si>
  <si>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</si>
  <si>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</si>
  <si>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</si>
  <si>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</si>
  <si>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</si>
  <si>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</si>
  <si>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</si>
  <si>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</si>
  <si>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</si>
  <si>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</si>
  <si>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</si>
  <si>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</si>
  <si>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</si>
  <si>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</si>
  <si>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</si>
  <si>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</si>
  <si>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</si>
  <si>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</si>
  <si>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</si>
  <si>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</si>
  <si>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</si>
  <si>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</si>
  <si>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</si>
  <si>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</si>
  <si>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</si>
  <si>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</si>
  <si>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</si>
  <si>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</si>
  <si>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</si>
  <si>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</si>
  <si>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</si>
  <si>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</si>
  <si>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</si>
  <si>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</si>
  <si>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</si>
  <si>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</si>
  <si>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</si>
  <si>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</si>
  <si>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</si>
  <si>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</si>
  <si>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</si>
  <si>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</si>
  <si>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</si>
  <si>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</si>
  <si>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</si>
  <si>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</si>
  <si>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</si>
  <si>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</si>
  <si>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</si>
  <si>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</si>
  <si>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</si>
  <si>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</si>
  <si>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</si>
  <si>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</si>
  <si>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</si>
  <si>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</si>
  <si>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</si>
  <si>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</si>
  <si>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</si>
  <si>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</si>
  <si>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</si>
  <si>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</si>
  <si>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</si>
  <si>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</si>
  <si>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</si>
  <si>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</si>
  <si>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</si>
  <si>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</si>
  <si>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</si>
  <si>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</si>
  <si>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</si>
  <si>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</si>
  <si>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</si>
  <si>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</si>
  <si>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</si>
  <si>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</si>
  <si>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</si>
  <si>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</si>
  <si>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</si>
  <si>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</si>
  <si>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</si>
  <si>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</si>
  <si>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</si>
  <si>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</si>
  <si>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</si>
  <si>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</si>
  <si>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</si>
  <si>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</si>
  <si>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</si>
  <si>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</si>
  <si>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</si>
  <si>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</si>
  <si>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</si>
  <si>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</si>
  <si>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</si>
  <si>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</si>
  <si>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</si>
  <si>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</si>
  <si>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</si>
  <si>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</si>
  <si>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</si>
  <si>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</si>
  <si>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</si>
  <si>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</si>
  <si>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</si>
  <si>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</si>
  <si>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</si>
  <si>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</si>
  <si>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</si>
  <si>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</si>
  <si>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</si>
  <si>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</si>
  <si>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</si>
  <si>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</si>
  <si>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</si>
  <si>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</si>
  <si>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</si>
  <si>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</si>
  <si>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</si>
  <si>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</si>
  <si>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</si>
  <si>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</si>
  <si>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</si>
  <si>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</si>
  <si>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</si>
  <si>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</si>
  <si>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</si>
  <si>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</si>
  <si>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</si>
  <si>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</si>
  <si>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</si>
  <si>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</si>
  <si>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</si>
  <si>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</si>
  <si>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</si>
  <si>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</si>
  <si>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</si>
  <si>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</si>
  <si>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</si>
  <si>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</si>
  <si>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</si>
  <si>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</si>
  <si>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</si>
  <si>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</si>
  <si>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</si>
  <si>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</si>
  <si>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</si>
  <si>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</si>
  <si>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</si>
  <si>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</si>
  <si>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</si>
  <si>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</si>
  <si>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</si>
  <si>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</si>
  <si>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</si>
  <si>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</si>
  <si>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</si>
  <si>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</si>
  <si>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</si>
  <si>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</si>
  <si>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</si>
  <si>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</si>
  <si>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</si>
  <si>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</si>
  <si>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</si>
  <si>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</si>
  <si>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</si>
  <si>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</si>
  <si>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</si>
  <si>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</si>
  <si>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</si>
  <si>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</si>
  <si>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</si>
  <si>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</si>
  <si>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</si>
  <si>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</si>
  <si>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</si>
  <si>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</si>
  <si>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</si>
  <si>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</si>
  <si>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</si>
  <si>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</si>
  <si>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</si>
  <si>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</si>
  <si>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</si>
  <si>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</si>
  <si>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</si>
  <si>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</si>
  <si>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</si>
  <si>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</si>
  <si>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</si>
  <si>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</si>
  <si>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</si>
  <si>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</si>
  <si>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</si>
  <si>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</si>
  <si>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</si>
  <si>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</si>
  <si>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</si>
  <si>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</si>
  <si>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</si>
  <si>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</si>
  <si>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</si>
  <si>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</si>
  <si>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</si>
  <si>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</si>
  <si>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</si>
  <si>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</si>
  <si>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</si>
  <si>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</si>
  <si>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</si>
  <si>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</si>
  <si>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</si>
  <si>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</si>
  <si>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</si>
  <si>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</si>
  <si>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</si>
  <si>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</si>
  <si>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</si>
  <si>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</si>
  <si>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</si>
  <si>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</si>
  <si>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</si>
  <si>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</si>
  <si>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</si>
  <si>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</si>
  <si>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</si>
  <si>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</si>
  <si>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</si>
  <si>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</si>
  <si>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</si>
  <si>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</si>
  <si>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</si>
  <si>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</si>
  <si>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</si>
  <si>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</si>
  <si>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</si>
  <si>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</si>
  <si>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</si>
  <si>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</si>
  <si>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</si>
  <si>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</si>
  <si>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</si>
  <si>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</si>
  <si>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</si>
  <si>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</si>
  <si>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</si>
  <si>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</si>
  <si>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</si>
  <si>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</si>
  <si>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</si>
  <si>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</si>
  <si>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</si>
  <si>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</si>
  <si>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</si>
  <si>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</si>
  <si>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</si>
  <si>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</si>
  <si>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</si>
  <si>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</si>
  <si>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</si>
  <si>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</si>
  <si>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</si>
  <si>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</si>
  <si>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</si>
  <si>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</si>
  <si>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</si>
  <si>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</si>
  <si>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</si>
  <si>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</si>
  <si>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</si>
  <si>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</si>
  <si>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</si>
  <si>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</si>
  <si>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</si>
  <si>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</si>
  <si>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</si>
  <si>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</si>
  <si>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</si>
  <si>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</si>
  <si>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</si>
  <si>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</si>
  <si>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</si>
  <si>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</si>
  <si>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</si>
  <si>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</si>
  <si>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</si>
  <si>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</si>
  <si>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</si>
  <si>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</si>
  <si>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</si>
  <si>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</si>
  <si>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</si>
  <si>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</si>
  <si>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</si>
  <si>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</si>
  <si>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</si>
  <si>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</si>
  <si>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</si>
  <si>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</si>
  <si>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</si>
  <si>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</si>
  <si>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</si>
  <si>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</si>
  <si>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</si>
  <si>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</si>
  <si>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</si>
  <si>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</si>
  <si>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</si>
  <si>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</si>
  <si>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</si>
  <si>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</si>
  <si>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</si>
  <si>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</si>
  <si>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</si>
  <si>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</si>
  <si>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</si>
  <si>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</si>
  <si>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</si>
  <si>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</si>
  <si>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</si>
  <si>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</si>
  <si>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</si>
  <si>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</si>
  <si>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</si>
  <si>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</si>
  <si>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</si>
  <si>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</si>
  <si>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</si>
  <si>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</si>
  <si>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</si>
  <si>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</si>
  <si>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</si>
  <si>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</si>
  <si>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</si>
  <si>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</si>
  <si>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</si>
  <si>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</si>
  <si>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</si>
  <si>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</si>
  <si>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</si>
  <si>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</si>
  <si>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</si>
  <si>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</si>
  <si>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</si>
  <si>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</si>
  <si>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</si>
  <si>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</si>
  <si>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</si>
  <si>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</si>
  <si>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</si>
  <si>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</si>
  <si>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</si>
  <si>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</si>
  <si>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</si>
  <si>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</si>
  <si>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</si>
  <si>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</si>
  <si>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</si>
  <si>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</si>
  <si>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</si>
  <si>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</si>
  <si>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</si>
  <si>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</si>
  <si>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</si>
  <si>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</si>
  <si>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</si>
  <si>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</si>
  <si>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</si>
  <si>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</si>
  <si>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</si>
  <si>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</si>
  <si>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</si>
  <si>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</si>
  <si>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</si>
  <si>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</si>
  <si>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</si>
  <si>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</si>
  <si>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</si>
  <si>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</si>
  <si>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</si>
  <si>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</si>
  <si>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</si>
  <si>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</si>
  <si>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</si>
  <si>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</si>
  <si>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</si>
  <si>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</si>
  <si>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</si>
  <si>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</si>
  <si>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</si>
  <si>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</si>
  <si>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</si>
  <si>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</si>
  <si>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</si>
  <si>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</si>
  <si>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</si>
  <si>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</si>
  <si>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</si>
  <si>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</si>
  <si>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</si>
  <si>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</si>
  <si>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</si>
  <si>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</si>
  <si>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</si>
  <si>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</si>
  <si>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</si>
  <si>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</si>
  <si>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</si>
  <si>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</si>
  <si>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</si>
  <si>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</si>
  <si>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</si>
  <si>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</si>
  <si>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</si>
  <si>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</si>
  <si>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</si>
  <si>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</si>
  <si>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</si>
  <si>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</si>
  <si>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</si>
  <si>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</si>
  <si>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</si>
  <si>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</si>
  <si>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</si>
  <si>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</si>
  <si>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</si>
  <si>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</si>
  <si>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</si>
  <si>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</si>
  <si>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</si>
  <si>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</si>
  <si>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</si>
  <si>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</si>
  <si>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</si>
  <si>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</si>
  <si>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</si>
  <si>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</si>
  <si>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</si>
  <si>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</si>
  <si>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</si>
  <si>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</si>
  <si>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</si>
  <si>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</si>
  <si>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</si>
  <si>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</si>
  <si>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</si>
  <si>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</si>
  <si>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</si>
  <si>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</si>
  <si>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</si>
  <si>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</si>
  <si>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</si>
  <si>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</si>
  <si>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</si>
  <si>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</si>
  <si>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</si>
  <si>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</si>
  <si>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</si>
  <si>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</si>
  <si>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</si>
  <si>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</si>
  <si>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</si>
  <si>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</si>
  <si>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</si>
  <si>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</si>
  <si>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</si>
  <si>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</si>
  <si>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</si>
  <si>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</si>
  <si>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</si>
  <si>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</si>
  <si>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</si>
  <si>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</si>
  <si>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</si>
  <si>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</si>
  <si>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</si>
  <si>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</si>
  <si>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</si>
  <si>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</si>
  <si>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</si>
  <si>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</si>
  <si>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</si>
  <si>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</si>
  <si>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</si>
  <si>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</si>
  <si>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</si>
  <si>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</si>
  <si>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</si>
  <si>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</si>
  <si>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</si>
  <si>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</si>
  <si>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</si>
  <si>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</si>
  <si>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</si>
  <si>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</si>
  <si>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</si>
  <si>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</si>
  <si>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</si>
  <si>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</si>
  <si>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</si>
  <si>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</si>
  <si>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</si>
  <si>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</si>
  <si>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</si>
  <si>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</si>
  <si>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</si>
  <si>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</si>
  <si>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</si>
  <si>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</si>
  <si>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</si>
  <si>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</si>
  <si>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</si>
  <si>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</si>
  <si>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</si>
  <si>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</si>
  <si>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</si>
  <si>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</si>
  <si>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</si>
  <si>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</si>
  <si>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</si>
  <si>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</si>
  <si>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</si>
  <si>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</si>
  <si>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</si>
  <si>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</si>
  <si>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</si>
  <si>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</si>
  <si>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</si>
  <si>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</si>
  <si>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</si>
  <si>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</si>
  <si>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</si>
  <si>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</si>
  <si>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</si>
  <si>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</si>
  <si>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</si>
  <si>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</si>
  <si>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</si>
  <si>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</si>
  <si>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</si>
  <si>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</si>
  <si>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</si>
  <si>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</si>
  <si>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</si>
  <si>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</si>
  <si>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</si>
  <si>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</si>
  <si>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</si>
  <si>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</si>
  <si>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</si>
  <si>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</si>
  <si>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</si>
  <si>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</si>
  <si>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</si>
  <si>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</si>
  <si>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</si>
  <si>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</si>
  <si>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</si>
  <si>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</si>
  <si>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</si>
  <si>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</si>
  <si>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</si>
  <si>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</si>
  <si>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</si>
  <si>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</si>
  <si>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</si>
  <si>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</si>
  <si>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</si>
  <si>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</si>
  <si>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</si>
  <si>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</si>
  <si>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</si>
  <si>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</si>
  <si>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</si>
  <si>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</si>
  <si>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</si>
  <si>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</si>
  <si>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</si>
  <si>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</si>
  <si>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</si>
  <si>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</si>
  <si>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</si>
  <si>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</si>
  <si>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</si>
  <si>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</si>
  <si>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</si>
  <si>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</si>
  <si>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</si>
  <si>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</si>
  <si>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</si>
  <si>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</si>
  <si>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</si>
  <si>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</si>
  <si>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</si>
  <si>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</si>
  <si>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</si>
  <si>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</si>
  <si>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</si>
  <si>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</si>
  <si>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</si>
  <si>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</si>
  <si>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</si>
  <si>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</si>
  <si>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</si>
  <si>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</si>
  <si>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</si>
  <si>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</si>
  <si>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</si>
  <si>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</si>
  <si>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</si>
  <si>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</si>
  <si>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</si>
  <si>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</si>
  <si>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</si>
  <si>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</si>
  <si>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</si>
  <si>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</si>
  <si>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</si>
  <si>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</si>
  <si>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</si>
  <si>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</si>
  <si>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</si>
  <si>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</si>
  <si>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</si>
  <si>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</si>
  <si>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</si>
  <si>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</si>
  <si>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</si>
  <si>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</si>
  <si>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</si>
  <si>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</si>
  <si>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</si>
  <si>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</si>
  <si>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</si>
  <si>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</si>
  <si>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</si>
  <si>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</si>
  <si>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</si>
  <si>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</si>
  <si>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</si>
  <si>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</si>
  <si>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</si>
  <si>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</si>
  <si>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</si>
  <si>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</si>
  <si>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</si>
  <si>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</si>
  <si>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</si>
  <si>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</si>
  <si>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</si>
  <si>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</si>
  <si>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</si>
  <si>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</si>
  <si>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</si>
  <si>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</si>
  <si>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</si>
  <si>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</si>
  <si>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</si>
  <si>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</si>
  <si>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</si>
  <si>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</si>
  <si>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</si>
  <si>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</si>
  <si>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</si>
  <si>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</si>
  <si>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</si>
  <si>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</si>
  <si>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</si>
  <si>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</si>
  <si>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</si>
  <si>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</si>
  <si>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</si>
  <si>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</si>
  <si>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</si>
  <si>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</si>
  <si>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</si>
  <si>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</si>
  <si>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</si>
  <si>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</si>
  <si>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</si>
  <si>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</si>
  <si>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</si>
  <si>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</si>
  <si>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</si>
  <si>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</si>
  <si>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</si>
  <si>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</si>
  <si>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</si>
  <si>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</si>
  <si>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</si>
  <si>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</si>
  <si>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</si>
  <si>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</si>
  <si>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</si>
  <si>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</si>
  <si>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</si>
  <si>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</si>
  <si>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</si>
  <si>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</si>
  <si>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</si>
  <si>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</si>
  <si>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</si>
  <si>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</si>
  <si>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</si>
  <si>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</si>
  <si>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</si>
  <si>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</si>
  <si>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</si>
  <si>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</si>
  <si>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</si>
  <si>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</si>
  <si>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</si>
  <si>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</si>
  <si>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</si>
  <si>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</si>
  <si>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</si>
  <si>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</si>
  <si>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</si>
  <si>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</si>
  <si>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</si>
  <si>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</si>
  <si>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</si>
  <si>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</si>
  <si>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</si>
  <si>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</si>
  <si>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</si>
  <si>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</si>
  <si>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</si>
  <si>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</si>
  <si>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</si>
  <si>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</si>
  <si>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</si>
  <si>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</si>
  <si>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</si>
  <si>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</si>
  <si>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</si>
  <si>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</si>
  <si>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</si>
  <si>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</si>
  <si>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</si>
  <si>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</si>
  <si>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</si>
  <si>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</si>
  <si>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</si>
  <si>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</si>
  <si>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</si>
  <si>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</si>
  <si>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</si>
  <si>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</si>
  <si>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</si>
  <si>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</si>
  <si>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</si>
  <si>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</si>
  <si>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</si>
  <si>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</si>
  <si>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</si>
  <si>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</si>
  <si>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</si>
  <si>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</si>
  <si>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</si>
  <si>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</si>
  <si>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</si>
  <si>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</si>
  <si>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</si>
  <si>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</si>
  <si>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</si>
  <si>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</si>
  <si>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</si>
  <si>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</si>
  <si>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</si>
  <si>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</si>
  <si>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</si>
  <si>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</si>
  <si>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</si>
  <si>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</si>
  <si>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</si>
  <si>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</si>
  <si>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</si>
  <si>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</si>
  <si>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</si>
  <si>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</si>
  <si>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</si>
  <si>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</si>
  <si>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</si>
  <si>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</si>
  <si>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</si>
  <si>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</si>
  <si>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</si>
  <si>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</si>
  <si>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</si>
  <si>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</si>
  <si>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</si>
  <si>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</si>
  <si>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</si>
  <si>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</si>
  <si>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</si>
  <si>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</si>
  <si>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</si>
  <si>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</si>
  <si>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</si>
  <si>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</si>
  <si>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</si>
  <si>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</si>
  <si>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</si>
  <si>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</si>
  <si>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</si>
  <si>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</si>
  <si>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</si>
  <si>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</si>
  <si>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</si>
  <si>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</si>
  <si>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</si>
  <si>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</si>
  <si>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</si>
  <si>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</si>
  <si>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</si>
  <si>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</si>
  <si>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</si>
  <si>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</si>
  <si>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</si>
  <si>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</si>
  <si>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</si>
  <si>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</si>
  <si>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</si>
  <si>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</si>
  <si>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</si>
  <si>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</si>
  <si>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</si>
  <si>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</si>
  <si>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</si>
  <si>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</si>
  <si>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</si>
  <si>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</si>
  <si>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</si>
  <si>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</si>
  <si>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</si>
  <si>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</si>
  <si>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</si>
  <si>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</si>
  <si>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</si>
  <si>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</si>
  <si>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</si>
  <si>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</si>
  <si>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</si>
  <si>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</si>
  <si>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</si>
  <si>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</si>
  <si>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</si>
  <si>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</si>
  <si>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</si>
  <si>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</si>
  <si>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</si>
  <si>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</si>
  <si>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</si>
  <si>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</si>
  <si>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</si>
  <si>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</si>
  <si>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</si>
  <si>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</si>
  <si>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</si>
  <si>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</si>
  <si>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</si>
  <si>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</si>
  <si>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</si>
  <si>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</si>
  <si>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</si>
  <si>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</si>
  <si>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</si>
  <si>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</si>
  <si>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</si>
  <si>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</si>
  <si>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</si>
  <si>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</si>
  <si>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</si>
  <si>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</si>
  <si>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</si>
  <si>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</si>
  <si>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</si>
  <si>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</si>
  <si>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</si>
  <si>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</si>
  <si>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</si>
  <si>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</si>
  <si>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</si>
  <si>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</si>
  <si>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</si>
  <si>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</si>
  <si>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</si>
  <si>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</si>
  <si>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</si>
  <si>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</si>
  <si>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</si>
  <si>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</si>
  <si>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</si>
  <si>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</si>
  <si>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</si>
  <si>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</si>
  <si>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</si>
  <si>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</si>
  <si>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</si>
  <si>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</si>
  <si>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</si>
  <si>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</si>
  <si>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</si>
  <si>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</si>
  <si>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</si>
  <si>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</si>
  <si>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</si>
  <si>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</si>
  <si>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</si>
  <si>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</si>
  <si>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</si>
  <si>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</si>
  <si>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</si>
  <si>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</si>
  <si>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</si>
  <si>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</si>
  <si>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</si>
  <si>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</si>
  <si>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</si>
  <si>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</si>
  <si>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</si>
  <si>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</si>
  <si>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</si>
  <si>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</si>
  <si>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</si>
  <si>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</si>
  <si>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</si>
  <si>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</si>
  <si>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</si>
  <si>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</si>
  <si>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</si>
  <si>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</si>
  <si>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</si>
  <si>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</si>
  <si>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</si>
  <si>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</si>
  <si>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</si>
  <si>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</si>
  <si>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</si>
  <si>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</si>
  <si>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</si>
  <si>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</si>
  <si>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</si>
  <si>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</si>
  <si>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</si>
  <si>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</si>
  <si>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</si>
  <si>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</si>
  <si>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</si>
  <si>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</si>
  <si>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</si>
  <si>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</si>
  <si>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</si>
  <si>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</si>
  <si>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</si>
  <si>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</si>
  <si>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</si>
  <si>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</si>
  <si>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</si>
  <si>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</si>
  <si>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</si>
  <si>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</si>
  <si>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</si>
  <si>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</si>
  <si>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</si>
  <si>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</si>
  <si>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</si>
  <si>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</si>
  <si>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</si>
  <si>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</si>
  <si>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</si>
  <si>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</si>
  <si>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</si>
  <si>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</si>
  <si>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</si>
  <si>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</si>
  <si>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</si>
  <si>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</si>
  <si>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</si>
  <si>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</si>
  <si>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</si>
  <si>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</si>
  <si>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</si>
  <si>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</si>
  <si>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</si>
  <si>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</si>
  <si>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</si>
  <si>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</si>
  <si>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</si>
  <si>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</si>
  <si>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</si>
  <si>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</si>
  <si>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</si>
  <si>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</si>
  <si>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</si>
  <si>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</si>
  <si>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</si>
  <si>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</si>
  <si>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</si>
  <si>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</si>
  <si>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</si>
  <si>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</si>
  <si>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</si>
  <si>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</si>
  <si>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</si>
  <si>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</si>
  <si>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</si>
  <si>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</si>
  <si>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</si>
  <si>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</si>
  <si>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</si>
  <si>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</si>
  <si>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</si>
  <si>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</si>
  <si>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</si>
  <si>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</si>
  <si>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</si>
  <si>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</si>
  <si>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</si>
  <si>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</si>
  <si>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</si>
  <si>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</si>
  <si>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</si>
  <si>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</si>
  <si>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</si>
  <si>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</si>
  <si>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</si>
  <si>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</si>
  <si>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</si>
  <si>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</si>
  <si>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</si>
  <si>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</si>
  <si>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</si>
  <si>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</si>
  <si>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</si>
  <si>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</si>
  <si>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</si>
  <si>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</si>
  <si>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</si>
  <si>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</si>
  <si>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</si>
  <si>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</si>
  <si>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</si>
  <si>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</si>
  <si>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</si>
  <si>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</si>
  <si>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</si>
  <si>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</si>
  <si>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</si>
  <si>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</si>
  <si>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</si>
  <si>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</si>
  <si>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</si>
  <si>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</si>
  <si>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</si>
  <si>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</si>
  <si>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</si>
  <si>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</si>
  <si>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</si>
  <si>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</si>
  <si>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</si>
  <si>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</si>
  <si>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</si>
  <si>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</si>
  <si>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</si>
  <si>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</si>
  <si>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</si>
  <si>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</si>
  <si>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</si>
  <si>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</si>
  <si>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</si>
  <si>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</si>
  <si>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</si>
  <si>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</si>
  <si>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</si>
  <si>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</si>
  <si>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</si>
  <si>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</si>
  <si>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</si>
  <si>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</si>
  <si>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</si>
  <si>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</si>
  <si>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</si>
  <si>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</si>
  <si>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</si>
  <si>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</si>
  <si>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</si>
  <si>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</si>
  <si>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</si>
  <si>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</si>
  <si>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</si>
  <si>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</si>
  <si>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</si>
  <si>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</si>
  <si>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</si>
  <si>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</si>
  <si>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</si>
  <si>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</si>
  <si>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</si>
  <si>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</si>
  <si>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</si>
  <si>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</si>
  <si>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</si>
  <si>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</si>
  <si>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</si>
  <si>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</si>
  <si>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</si>
  <si>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</si>
  <si>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</si>
  <si>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</si>
  <si>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</si>
  <si>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</si>
  <si>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</si>
  <si>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</si>
  <si>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</si>
  <si>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</si>
  <si>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</si>
  <si>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</si>
  <si>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</si>
  <si>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</si>
  <si>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</si>
  <si>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</si>
  <si>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</si>
  <si>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</si>
  <si>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</si>
  <si>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</si>
  <si>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</si>
  <si>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</si>
  <si>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</si>
  <si>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</si>
  <si>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</si>
  <si>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</si>
  <si>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</si>
  <si>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</si>
  <si>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</si>
  <si>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</si>
  <si>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</si>
  <si>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</si>
  <si>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</si>
  <si>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</si>
  <si>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</si>
  <si>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</si>
  <si>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</si>
  <si>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</si>
  <si>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</si>
  <si>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</si>
  <si>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</si>
  <si>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</si>
  <si>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</si>
  <si>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</si>
  <si>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</si>
  <si>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</si>
  <si>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</si>
  <si>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</si>
  <si>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</si>
  <si>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</si>
  <si>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</si>
  <si>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</si>
  <si>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</si>
  <si>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</si>
  <si>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</si>
  <si>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</si>
  <si>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</si>
  <si>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</si>
  <si>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</si>
  <si>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</si>
  <si>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</si>
  <si>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</si>
  <si>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</si>
  <si>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</si>
  <si>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</si>
  <si>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</si>
  <si>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</si>
  <si>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</si>
  <si>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</si>
  <si>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</si>
  <si>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</si>
  <si>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</si>
  <si>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</si>
  <si>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</si>
  <si>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</si>
  <si>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</si>
  <si>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</si>
  <si>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</si>
  <si>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</si>
  <si>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</si>
  <si>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</si>
  <si>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</si>
  <si>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</si>
  <si>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</si>
  <si>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</si>
  <si>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</si>
  <si>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</si>
  <si>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</si>
  <si>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</si>
  <si>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</si>
  <si>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</si>
  <si>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</si>
  <si>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</si>
  <si>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</si>
  <si>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</si>
  <si>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</si>
  <si>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</si>
  <si>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</si>
  <si>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</si>
  <si>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</si>
  <si>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</si>
  <si>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</si>
  <si>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</si>
  <si>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</si>
  <si>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</si>
  <si>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</si>
  <si>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</si>
  <si>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</si>
  <si>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</si>
  <si>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</si>
  <si>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</si>
  <si>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</si>
  <si>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</si>
  <si>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</si>
  <si>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</si>
  <si>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</si>
  <si>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</si>
  <si>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</si>
  <si>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</si>
  <si>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</si>
  <si>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</si>
  <si>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</si>
  <si>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</si>
  <si>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</si>
  <si>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</si>
  <si>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</si>
  <si>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</si>
  <si>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</si>
  <si>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</si>
  <si>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</si>
  <si>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</si>
  <si>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</si>
  <si>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</si>
  <si>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</si>
  <si>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</si>
  <si>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</si>
  <si>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</si>
  <si>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</si>
  <si>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</si>
  <si>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</si>
  <si>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</si>
  <si>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</si>
  <si>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</si>
  <si>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</si>
  <si>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</si>
  <si>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</si>
  <si>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</si>
  <si>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</si>
  <si>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</si>
  <si>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</si>
  <si>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</si>
  <si>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</si>
  <si>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</si>
  <si>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</si>
  <si>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</si>
  <si>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</si>
  <si>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</si>
  <si>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</si>
  <si>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</si>
  <si>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</si>
  <si>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</si>
  <si>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</si>
  <si>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</si>
  <si>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</si>
  <si>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</si>
  <si>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</si>
  <si>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</si>
  <si>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</si>
  <si>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</si>
  <si>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</si>
  <si>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</si>
  <si>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</si>
  <si>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</si>
  <si>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</si>
  <si>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</si>
  <si>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</si>
  <si>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</si>
  <si>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</si>
  <si>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</si>
  <si>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</si>
  <si>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</si>
  <si>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</si>
  <si>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</si>
  <si>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</si>
  <si>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</si>
  <si>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</si>
  <si>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</si>
  <si>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</si>
  <si>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</si>
  <si>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</si>
  <si>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</si>
  <si>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</si>
  <si>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</si>
  <si>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</si>
  <si>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</si>
  <si>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</si>
  <si>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</si>
  <si>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</si>
  <si>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</si>
  <si>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</si>
  <si>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</si>
  <si>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</si>
  <si>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</si>
  <si>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</si>
  <si>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</si>
  <si>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</si>
  <si>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</si>
  <si>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</si>
  <si>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</si>
  <si>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</si>
  <si>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</si>
  <si>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</si>
  <si>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</si>
  <si>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</si>
  <si>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</si>
  <si>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</si>
  <si>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</si>
  <si>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</si>
  <si>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</si>
  <si>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</si>
  <si>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</si>
  <si>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</si>
  <si>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</si>
  <si>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</si>
  <si>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</si>
  <si>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</si>
  <si>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</si>
  <si>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</si>
  <si>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</si>
  <si>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</si>
  <si>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</si>
  <si>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</si>
  <si>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</si>
  <si>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</si>
  <si>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</si>
  <si>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</si>
  <si>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</si>
  <si>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</si>
  <si>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</si>
  <si>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</si>
  <si>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</si>
  <si>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</si>
  <si>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</si>
  <si>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</si>
  <si>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</si>
  <si>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</si>
  <si>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</si>
  <si>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</si>
  <si>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</si>
  <si>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</si>
  <si>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</si>
  <si>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</si>
  <si>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</si>
  <si>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</si>
  <si>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</si>
  <si>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</si>
  <si>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</si>
  <si>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</si>
  <si>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</si>
  <si>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</si>
  <si>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</si>
  <si>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</si>
  <si>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</si>
  <si>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</si>
  <si>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</si>
  <si>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</si>
  <si>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</si>
  <si>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</si>
  <si>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</si>
  <si>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</si>
  <si>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</si>
  <si>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</si>
  <si>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</si>
  <si>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</si>
  <si>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</si>
  <si>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</si>
  <si>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</si>
  <si>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</si>
  <si>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</si>
  <si>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</si>
  <si>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</si>
  <si>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</si>
  <si>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</si>
  <si>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</si>
  <si>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</si>
  <si>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</si>
  <si>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</si>
  <si>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</si>
  <si>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</si>
  <si>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</si>
  <si>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</si>
  <si>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</si>
  <si>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</si>
  <si>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</si>
  <si>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</si>
  <si>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</si>
  <si>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</si>
  <si>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</si>
  <si>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</si>
  <si>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</si>
  <si>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</si>
  <si>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</si>
  <si>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</si>
  <si>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</si>
  <si>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</si>
  <si>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</si>
  <si>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</si>
  <si>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</si>
  <si>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</si>
  <si>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</si>
  <si>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</si>
  <si>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</si>
  <si>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</si>
  <si>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</si>
  <si>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</si>
  <si>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</si>
  <si>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</si>
  <si>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</si>
  <si>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</si>
  <si>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</si>
  <si>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</si>
  <si>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</si>
  <si>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</si>
  <si>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</si>
  <si>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</si>
  <si>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</si>
  <si>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</si>
  <si>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</si>
  <si>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</si>
  <si>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</si>
  <si>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</si>
  <si>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</si>
  <si>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</si>
  <si>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</si>
  <si>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</si>
  <si>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</si>
  <si>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</si>
  <si>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</si>
  <si>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</si>
  <si>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</si>
  <si>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</si>
  <si>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</si>
  <si>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</si>
  <si>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</si>
  <si>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</si>
  <si>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</si>
  <si>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</si>
  <si>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</si>
  <si>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</si>
  <si>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</si>
  <si>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</si>
  <si>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</si>
  <si>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</si>
  <si>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</si>
  <si>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</si>
  <si>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</si>
  <si>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</si>
  <si>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</si>
  <si>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</si>
  <si>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</si>
  <si>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</si>
  <si>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</si>
  <si>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</si>
  <si>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</si>
  <si>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</si>
  <si>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</si>
  <si>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</si>
  <si>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</si>
  <si>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</si>
  <si>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</si>
  <si>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</si>
  <si>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</si>
  <si>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</si>
  <si>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</si>
  <si>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</si>
  <si>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</si>
  <si>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</si>
  <si>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</si>
  <si>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</si>
  <si>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</si>
  <si>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</si>
  <si>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</si>
  <si>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</si>
  <si>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</si>
  <si>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</si>
  <si>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</si>
  <si>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</si>
  <si>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</si>
  <si>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</si>
  <si>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</si>
  <si>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</si>
  <si>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</si>
  <si>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</si>
  <si>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</si>
  <si>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</si>
  <si>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</si>
  <si>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</si>
  <si>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</si>
  <si>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</si>
  <si>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</si>
  <si>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</si>
  <si>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</si>
  <si>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</si>
  <si>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</si>
  <si>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</si>
  <si>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</si>
  <si>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</si>
  <si>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</si>
  <si>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</si>
  <si>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</si>
  <si>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</si>
  <si>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</si>
  <si>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</si>
  <si>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</si>
  <si>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</si>
  <si>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</si>
  <si>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</si>
  <si>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</si>
  <si>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</si>
  <si>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</si>
  <si>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</si>
  <si>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</si>
  <si>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</si>
  <si>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</si>
  <si>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</si>
  <si>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</si>
  <si>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</si>
  <si>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</si>
  <si>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</si>
  <si>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</si>
  <si>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</si>
  <si>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</si>
  <si>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</si>
  <si>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</si>
  <si>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</si>
  <si>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</si>
  <si>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</si>
  <si>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</si>
  <si>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</si>
  <si>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</si>
  <si>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</si>
  <si>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</si>
  <si>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</si>
  <si>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</si>
  <si>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</si>
  <si>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</si>
  <si>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</si>
  <si>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</si>
  <si>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</si>
  <si>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</si>
  <si>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</si>
  <si>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</si>
  <si>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</si>
  <si>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</si>
  <si>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</si>
  <si>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</si>
  <si>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</si>
  <si>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</si>
  <si>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</si>
  <si>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</si>
  <si>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</si>
  <si>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</si>
  <si>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</si>
  <si>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</si>
  <si>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</si>
  <si>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</si>
  <si>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</si>
  <si>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</si>
  <si>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</si>
  <si>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</si>
  <si>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</si>
  <si>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</si>
  <si>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</si>
  <si>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</si>
  <si>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</si>
  <si>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</si>
  <si>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</si>
  <si>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</si>
  <si>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</si>
  <si>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</si>
  <si>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</si>
  <si>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</si>
  <si>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</si>
  <si>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</si>
  <si>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</si>
  <si>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</si>
  <si>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</si>
  <si>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</si>
  <si>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</si>
  <si>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</si>
  <si>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</si>
  <si>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</si>
  <si>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</si>
  <si>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</si>
  <si>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</si>
  <si>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</si>
  <si>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</si>
  <si>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</si>
  <si>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</si>
  <si>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</si>
  <si>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</si>
  <si>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</si>
  <si>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</si>
  <si>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</si>
  <si>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</si>
  <si>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</si>
  <si>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</si>
  <si>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</si>
  <si>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</si>
  <si>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</si>
  <si>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</si>
  <si>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</si>
  <si>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</si>
  <si>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</si>
  <si>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</si>
  <si>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</si>
  <si>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</si>
  <si>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</si>
  <si>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</si>
  <si>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</si>
  <si>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</si>
  <si>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</si>
  <si>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</si>
  <si>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</si>
  <si>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</si>
  <si>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</si>
  <si>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</si>
  <si>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</si>
  <si>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</si>
  <si>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</si>
  <si>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</si>
  <si>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</si>
  <si>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</si>
  <si>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</si>
  <si>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</si>
  <si>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</si>
  <si>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</si>
  <si>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</si>
  <si>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</si>
  <si>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</si>
  <si>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</si>
  <si>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</si>
  <si>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</si>
  <si>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</si>
  <si>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</si>
  <si>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</si>
  <si>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</si>
  <si>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</si>
  <si>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</si>
  <si>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</si>
  <si>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</si>
  <si>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</si>
  <si>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</si>
  <si>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</si>
  <si>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</si>
  <si>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</si>
  <si>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</si>
  <si>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</si>
  <si>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</si>
  <si>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</si>
  <si>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</si>
  <si>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</si>
  <si>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</si>
  <si>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</si>
  <si>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</si>
  <si>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</si>
  <si>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</si>
  <si>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</si>
  <si>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</si>
  <si>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</si>
  <si>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</si>
  <si>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</si>
  <si>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</si>
  <si>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</si>
  <si>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</si>
  <si>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</si>
  <si>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</si>
  <si>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</si>
  <si>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</si>
  <si>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</si>
  <si>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</si>
  <si>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</si>
  <si>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</si>
  <si>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</si>
  <si>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</si>
  <si>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</si>
  <si>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</si>
  <si>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</si>
  <si>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</si>
  <si>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</si>
  <si>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</si>
  <si>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</si>
  <si>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</si>
  <si>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</si>
  <si>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</si>
  <si>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</si>
  <si>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</si>
  <si>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</si>
  <si>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</si>
  <si>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</si>
  <si>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</si>
  <si>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</si>
  <si>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</si>
  <si>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</si>
  <si>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</si>
  <si>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</si>
  <si>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</si>
  <si>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</si>
  <si>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</si>
  <si>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</si>
  <si>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</si>
  <si>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</si>
  <si>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</si>
  <si>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</si>
  <si>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</si>
  <si>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</si>
  <si>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</si>
  <si>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</si>
  <si>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</si>
  <si>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</si>
  <si>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</si>
  <si>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</si>
  <si>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</si>
  <si>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</si>
  <si>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</si>
  <si>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</si>
  <si>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</si>
  <si>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</si>
  <si>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</si>
  <si>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</si>
  <si>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</si>
  <si>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</si>
  <si>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</si>
  <si>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</si>
  <si>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</si>
  <si>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</si>
  <si>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</si>
  <si>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</si>
  <si>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</si>
  <si>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</si>
  <si>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</si>
  <si>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</si>
  <si>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</si>
  <si>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</si>
  <si>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</si>
  <si>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</si>
  <si>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</si>
  <si>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</si>
  <si>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</si>
  <si>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</si>
  <si>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</si>
  <si>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</si>
  <si>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</si>
  <si>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</si>
  <si>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</si>
  <si>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</si>
  <si>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</si>
  <si>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</si>
  <si>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</si>
  <si>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</si>
  <si>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</si>
  <si>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</si>
  <si>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</si>
  <si>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</si>
  <si>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</si>
  <si>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</si>
  <si>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</si>
  <si>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</si>
  <si>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</si>
  <si>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</si>
  <si>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</si>
  <si>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</si>
  <si>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</si>
  <si>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</si>
  <si>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</si>
  <si>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</si>
  <si>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</si>
  <si>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</si>
  <si>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</si>
  <si>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</si>
  <si>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</si>
  <si>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</si>
  <si>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</si>
  <si>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</si>
  <si>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</si>
  <si>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</si>
  <si>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</si>
  <si>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</si>
  <si>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</si>
  <si>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</si>
  <si>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</si>
  <si>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</si>
  <si>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</si>
  <si>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</si>
  <si>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</si>
  <si>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</si>
  <si>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</si>
  <si>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</si>
  <si>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</si>
  <si>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</si>
  <si>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</si>
  <si>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</si>
  <si>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</si>
  <si>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</si>
  <si>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</si>
  <si>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</si>
  <si>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</si>
  <si>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</si>
  <si>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</si>
  <si>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</si>
  <si>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</si>
  <si>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</si>
  <si>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</si>
  <si>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</si>
  <si>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</si>
  <si>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</si>
  <si>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</si>
  <si>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</si>
  <si>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</si>
  <si>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</si>
  <si>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</si>
  <si>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</si>
  <si>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</si>
  <si>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</si>
  <si>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</si>
  <si>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</si>
  <si>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</si>
  <si>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</si>
  <si>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</si>
  <si>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</si>
  <si>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</si>
  <si>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</si>
  <si>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</si>
  <si>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</si>
  <si>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</si>
  <si>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</si>
  <si>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</si>
  <si>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</si>
  <si>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</si>
  <si>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</si>
  <si>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</si>
  <si>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</si>
  <si>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</si>
  <si>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</si>
  <si>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</si>
  <si>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</si>
  <si>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</si>
  <si>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</si>
  <si>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</si>
  <si>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</si>
  <si>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</si>
  <si>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</si>
  <si>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</si>
  <si>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</si>
  <si>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</si>
  <si>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</si>
  <si>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</si>
  <si>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</si>
  <si>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</si>
  <si>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</si>
  <si>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</si>
  <si>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</si>
  <si>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</si>
  <si>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</si>
  <si>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</si>
  <si>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</si>
  <si>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</si>
  <si>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</si>
  <si>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</si>
  <si>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</si>
  <si>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</si>
  <si>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</si>
  <si>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</si>
  <si>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</si>
  <si>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</si>
  <si>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</si>
  <si>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</si>
  <si>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</si>
  <si>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</si>
  <si>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</si>
  <si>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</si>
  <si>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</si>
  <si>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</si>
  <si>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</si>
  <si>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</si>
  <si>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</si>
  <si>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</si>
  <si>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</si>
  <si>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</si>
  <si>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</si>
  <si>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</si>
  <si>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</si>
  <si>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</si>
  <si>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</si>
  <si>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</si>
  <si>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</si>
  <si>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</si>
  <si>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</si>
  <si>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</si>
  <si>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</si>
  <si>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</si>
  <si>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</si>
  <si>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</si>
  <si>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</si>
  <si>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</si>
  <si>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</si>
  <si>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</si>
  <si>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</si>
  <si>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</si>
  <si>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</si>
  <si>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</si>
  <si>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</si>
  <si>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</si>
  <si>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</si>
  <si>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</si>
  <si>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</si>
  <si>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</si>
  <si>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</si>
  <si>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</si>
  <si>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</si>
  <si>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</si>
  <si>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</si>
  <si>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</si>
  <si>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</si>
  <si>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</si>
  <si>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</si>
  <si>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</si>
  <si>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</si>
  <si>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</si>
  <si>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</si>
  <si>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</si>
  <si>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</si>
  <si>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</si>
  <si>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</si>
  <si>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</si>
  <si>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</si>
  <si>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</si>
  <si>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</si>
  <si>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</si>
  <si>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</si>
  <si>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</si>
  <si>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</si>
  <si>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</si>
  <si>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</si>
  <si>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</si>
  <si>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</si>
  <si>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</si>
  <si>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</si>
  <si>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</si>
  <si>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</si>
  <si>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</si>
  <si>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</si>
  <si>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</si>
  <si>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</si>
  <si>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</si>
  <si>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</si>
  <si>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</si>
  <si>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</si>
  <si>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</si>
  <si>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</si>
  <si>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</si>
  <si>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</si>
  <si>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</si>
  <si>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</si>
  <si>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</si>
  <si>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</si>
  <si>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</si>
  <si>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</si>
  <si>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</si>
  <si>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</si>
  <si>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</si>
  <si>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</si>
  <si>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</si>
  <si>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</si>
  <si>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</si>
  <si>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</si>
  <si>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</si>
  <si>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</si>
  <si>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</si>
  <si>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</si>
  <si>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</si>
  <si>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</si>
  <si>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</si>
  <si>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</si>
  <si>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</si>
  <si>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</si>
  <si>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</si>
  <si>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</si>
  <si>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</si>
  <si>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</si>
  <si>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</si>
  <si>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</si>
  <si>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</si>
  <si>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</si>
  <si>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</si>
  <si>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</si>
  <si>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</si>
  <si>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</si>
  <si>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</si>
  <si>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</si>
  <si>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</si>
  <si>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</si>
  <si>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</si>
  <si>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</si>
  <si>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</si>
  <si>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</si>
  <si>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</si>
  <si>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</si>
  <si>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</si>
  <si>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</si>
  <si>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</si>
  <si>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</si>
  <si>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</si>
  <si>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</si>
  <si>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</si>
  <si>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</si>
  <si>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</si>
  <si>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</si>
  <si>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</si>
  <si>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</si>
  <si>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</si>
  <si>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</si>
  <si>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</si>
  <si>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</si>
  <si>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</si>
  <si>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</si>
  <si>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</si>
  <si>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</si>
  <si>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</si>
  <si>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</si>
  <si>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</si>
  <si>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</si>
  <si>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</si>
  <si>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</si>
  <si>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</si>
  <si>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</si>
  <si>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</si>
  <si>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</si>
  <si>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</si>
  <si>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</si>
  <si>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</si>
  <si>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</si>
  <si>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</si>
  <si>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</si>
  <si>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</si>
  <si>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</si>
  <si>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</si>
  <si>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</si>
  <si>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</si>
  <si>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</si>
  <si>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</si>
  <si>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</si>
  <si>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</si>
  <si>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</si>
  <si>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</si>
  <si>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</si>
  <si>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</si>
  <si>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</si>
  <si>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</si>
  <si>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</si>
  <si>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</si>
  <si>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</si>
  <si>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</si>
  <si>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</si>
  <si>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</si>
  <si>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</si>
  <si>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</si>
  <si>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</si>
  <si>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</si>
  <si>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</si>
  <si>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</si>
  <si>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</si>
  <si>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</si>
  <si>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</si>
  <si>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</si>
  <si>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</si>
  <si>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</si>
  <si>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</si>
  <si>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</si>
  <si>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</si>
  <si>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</si>
  <si>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</si>
  <si>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</si>
  <si>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</si>
  <si>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</si>
  <si>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</si>
  <si>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</si>
  <si>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</si>
  <si>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</si>
  <si>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</si>
  <si>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</si>
  <si>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</si>
  <si>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</si>
  <si>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</si>
  <si>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</si>
  <si>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</si>
  <si>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</si>
  <si>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</si>
  <si>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</si>
  <si>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</si>
  <si>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</si>
  <si>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</si>
  <si>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</si>
  <si>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</si>
  <si>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</si>
  <si>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</si>
  <si>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</si>
  <si>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</si>
  <si>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</si>
  <si>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</si>
  <si>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</si>
  <si>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</si>
  <si>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</si>
  <si>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</si>
  <si>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</si>
  <si>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</si>
  <si>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</si>
  <si>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</si>
  <si>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</si>
  <si>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</si>
  <si>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</si>
  <si>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</si>
  <si>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</si>
  <si>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</si>
  <si>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</si>
  <si>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</si>
  <si>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</si>
  <si>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</si>
  <si>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</si>
  <si>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</si>
  <si>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</si>
  <si>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</si>
  <si>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</si>
  <si>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</si>
  <si>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</si>
  <si>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</si>
  <si>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</si>
  <si>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</si>
  <si>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</si>
  <si>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</si>
  <si>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</si>
  <si>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</si>
  <si>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</si>
  <si>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</si>
  <si>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</si>
  <si>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</si>
  <si>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</si>
  <si>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</si>
  <si>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</si>
  <si>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</si>
  <si>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</si>
  <si>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</si>
  <si>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</si>
  <si>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</si>
  <si>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</si>
  <si>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</si>
  <si>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</si>
  <si>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</si>
  <si>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</si>
  <si>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</si>
  <si>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</si>
  <si>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</si>
  <si>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</si>
  <si>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</si>
  <si>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</si>
  <si>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</si>
  <si>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</si>
  <si>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</si>
  <si>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</si>
  <si>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</si>
  <si>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</si>
  <si>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</si>
  <si>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</si>
  <si>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</si>
  <si>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</si>
  <si>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</si>
  <si>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</si>
  <si>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</si>
  <si>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</si>
  <si>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</si>
  <si>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</si>
  <si>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</si>
  <si>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</si>
  <si>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</si>
  <si>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</si>
  <si>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</si>
  <si>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</si>
  <si>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</si>
  <si>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</si>
  <si>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</si>
  <si>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</si>
  <si>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</si>
  <si>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</si>
  <si>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</si>
  <si>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</si>
  <si>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</si>
  <si>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</si>
  <si>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</si>
  <si>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</si>
  <si>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</si>
  <si>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</si>
  <si>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</si>
  <si>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</si>
  <si>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</si>
  <si>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</si>
  <si>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</si>
  <si>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</si>
  <si>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</si>
  <si>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</si>
  <si>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</si>
  <si>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</si>
  <si>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</si>
  <si>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</si>
  <si>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</si>
  <si>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</si>
  <si>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</si>
  <si>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</si>
  <si>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</si>
  <si>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</si>
  <si>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</si>
  <si>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</si>
  <si>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</si>
  <si>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</si>
  <si>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</si>
  <si>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</si>
  <si>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</si>
  <si>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</si>
  <si>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</si>
  <si>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</si>
  <si>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</si>
  <si>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</si>
  <si>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</si>
  <si>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</si>
  <si>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</si>
  <si>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</si>
  <si>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</si>
  <si>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</si>
  <si>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</si>
  <si>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</si>
  <si>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</si>
  <si>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</si>
  <si>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</si>
  <si>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</si>
  <si>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</si>
  <si>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</si>
  <si>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</si>
  <si>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</si>
  <si>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</si>
  <si>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</si>
  <si>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</si>
  <si>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</si>
  <si>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</si>
  <si>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</si>
  <si>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</si>
  <si>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</si>
  <si>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</si>
  <si>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</si>
  <si>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</si>
  <si>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</si>
  <si>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</si>
  <si>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</si>
  <si>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</si>
  <si>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</si>
  <si>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</si>
  <si>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</si>
  <si>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</si>
  <si>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</si>
  <si>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</si>
  <si>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</si>
  <si>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</si>
  <si>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</si>
  <si>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</si>
  <si>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</si>
  <si>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</si>
  <si>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</si>
  <si>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</si>
  <si>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</si>
  <si>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</si>
  <si>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</si>
  <si>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</si>
  <si>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</si>
  <si>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</si>
  <si>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</si>
  <si>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</si>
  <si>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</si>
  <si>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</si>
  <si>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</si>
  <si>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</si>
  <si>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</si>
  <si>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</si>
  <si>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</si>
  <si>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</si>
  <si>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</si>
  <si>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</si>
  <si>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</si>
  <si>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</si>
  <si>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</si>
  <si>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</si>
  <si>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</si>
  <si>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</si>
  <si>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</si>
  <si>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</si>
  <si>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</si>
  <si>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</si>
  <si>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</si>
  <si>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</si>
  <si>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</si>
  <si>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</si>
  <si>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</si>
  <si>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</si>
  <si>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</si>
  <si>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</si>
  <si>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</si>
  <si>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</si>
  <si>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</si>
  <si>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</si>
  <si>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</si>
  <si>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</si>
  <si>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</si>
  <si>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</si>
  <si>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</si>
  <si>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</si>
  <si>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</si>
  <si>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</si>
  <si>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</si>
  <si>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</si>
  <si>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</si>
  <si>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</si>
  <si>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</si>
  <si>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</si>
  <si>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</si>
  <si>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</si>
  <si>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</si>
  <si>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</si>
  <si>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</si>
  <si>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</si>
  <si>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</si>
  <si>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</si>
  <si>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</si>
  <si>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</si>
  <si>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</si>
  <si>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</si>
  <si>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</si>
  <si>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</si>
  <si>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</si>
  <si>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</si>
  <si>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</si>
  <si>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</si>
  <si>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</si>
  <si>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</si>
  <si>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</si>
  <si>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</si>
  <si>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</si>
  <si>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</si>
  <si>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</si>
  <si>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</si>
  <si>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</si>
  <si>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</si>
  <si>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</si>
  <si>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</si>
  <si>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</si>
  <si>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</si>
  <si>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</si>
  <si>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</si>
  <si>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</si>
  <si>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</si>
  <si>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</si>
  <si>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</si>
  <si>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</si>
  <si>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</si>
  <si>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</si>
  <si>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</si>
  <si>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</si>
  <si>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</si>
  <si>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</si>
  <si>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</si>
  <si>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</si>
  <si>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</si>
  <si>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</si>
  <si>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</si>
  <si>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</si>
  <si>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</si>
  <si>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</si>
  <si>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</si>
  <si>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</si>
  <si>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</si>
  <si>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</si>
  <si>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</si>
  <si>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</si>
  <si>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</si>
  <si>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</si>
  <si>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</si>
  <si>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</si>
  <si>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</si>
  <si>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</si>
  <si>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</si>
  <si>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</si>
  <si>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</si>
  <si>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</si>
  <si>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</si>
  <si>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</si>
  <si>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</si>
  <si>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</si>
  <si>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</si>
  <si>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</si>
  <si>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</si>
  <si>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</si>
  <si>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</si>
  <si>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</si>
  <si>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</si>
  <si>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</si>
  <si>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</si>
  <si>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</si>
  <si>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</si>
  <si>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</si>
  <si>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</si>
  <si>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</si>
  <si>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</si>
  <si>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</si>
  <si>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</si>
  <si>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</si>
  <si>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</si>
  <si>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</si>
  <si>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</si>
  <si>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</si>
  <si>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</si>
  <si>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</si>
  <si>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</si>
  <si>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</si>
  <si>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</si>
  <si>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</si>
  <si>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</si>
  <si>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</si>
  <si>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</si>
  <si>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</si>
  <si>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</si>
  <si>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</si>
  <si>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</si>
  <si>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</si>
  <si>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</si>
  <si>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</si>
  <si>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</si>
  <si>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</si>
  <si>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</si>
  <si>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</si>
  <si>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</si>
  <si>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</si>
  <si>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</si>
  <si>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</si>
  <si>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</si>
  <si>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</si>
  <si>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</si>
  <si>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</si>
  <si>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</si>
  <si>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</si>
  <si>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</si>
  <si>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</si>
  <si>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</si>
  <si>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</si>
  <si>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</si>
  <si>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</si>
  <si>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</si>
  <si>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</si>
  <si>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</si>
  <si>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</si>
  <si>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</si>
  <si>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</si>
  <si>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</si>
  <si>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</si>
  <si>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</si>
  <si>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</si>
  <si>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</si>
  <si>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</si>
  <si>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</si>
  <si>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</si>
  <si>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</si>
  <si>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</si>
  <si>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</si>
  <si>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</si>
  <si>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</si>
  <si>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</si>
  <si>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</si>
  <si>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</si>
  <si>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</si>
  <si>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</si>
  <si>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</si>
  <si>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</si>
  <si>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</si>
  <si>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</si>
  <si>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</si>
  <si>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</si>
  <si>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</si>
  <si>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</si>
  <si>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</si>
  <si>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</si>
  <si>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</si>
  <si>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</si>
  <si>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</si>
  <si>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</si>
  <si>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</si>
  <si>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</si>
  <si>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</si>
  <si>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</si>
  <si>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</si>
  <si>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</si>
  <si>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</si>
  <si>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</si>
  <si>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</si>
  <si>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</si>
  <si>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</si>
  <si>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</si>
  <si>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</si>
  <si>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</si>
  <si>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</si>
  <si>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</si>
  <si>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</si>
  <si>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</si>
  <si>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</si>
  <si>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</si>
  <si>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</si>
  <si>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</si>
  <si>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</si>
  <si>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</si>
  <si>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</si>
  <si>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</si>
  <si>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</si>
  <si>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</si>
  <si>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</si>
  <si>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</si>
  <si>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</si>
  <si>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</si>
  <si>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</si>
  <si>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</si>
  <si>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</si>
  <si>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</si>
  <si>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</si>
  <si>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</si>
  <si>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</si>
  <si>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</si>
  <si>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</si>
  <si>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</si>
  <si>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</si>
  <si>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</si>
  <si>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</si>
  <si>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</si>
  <si>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</si>
  <si>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</si>
  <si>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</si>
  <si>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</si>
  <si>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</si>
  <si>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</si>
  <si>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</si>
  <si>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</si>
  <si>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</si>
  <si>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</si>
  <si>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</si>
  <si>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</si>
  <si>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</si>
  <si>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</si>
  <si>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</si>
  <si>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</si>
  <si>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</si>
  <si>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</si>
  <si>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</si>
  <si>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</si>
  <si>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</si>
  <si>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</si>
  <si>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</si>
  <si>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</si>
  <si>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</si>
  <si>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</si>
  <si>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</si>
  <si>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</si>
  <si>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</si>
  <si>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</si>
  <si>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</si>
  <si>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</si>
  <si>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</si>
  <si>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</si>
  <si>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</si>
  <si>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</si>
  <si>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</si>
  <si>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</si>
  <si>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</si>
  <si>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</si>
  <si>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</si>
  <si>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</si>
  <si>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</si>
  <si>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</si>
  <si>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</si>
  <si>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</si>
  <si>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</si>
  <si>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</si>
  <si>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</si>
  <si>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</si>
  <si>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</si>
  <si>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</si>
  <si>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</si>
  <si>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</si>
  <si>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</si>
  <si>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</si>
  <si>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</si>
  <si>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</si>
  <si>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</si>
  <si>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</si>
  <si>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</si>
  <si>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</si>
  <si>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</si>
  <si>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</si>
  <si>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</si>
  <si>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</si>
  <si>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</si>
  <si>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</si>
  <si>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</si>
  <si>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</si>
  <si>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</si>
  <si>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</si>
  <si>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</si>
  <si>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</si>
  <si>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</si>
  <si>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</si>
  <si>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</si>
  <si>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</si>
  <si>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</si>
  <si>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</si>
  <si>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</si>
  <si>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</si>
  <si>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</si>
  <si>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</si>
  <si>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</si>
  <si>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</si>
  <si>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</si>
  <si>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</si>
  <si>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</si>
  <si>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</si>
  <si>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</si>
  <si>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</si>
  <si>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</si>
  <si>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</si>
  <si>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</si>
  <si>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</si>
  <si>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</si>
  <si>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</si>
  <si>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</si>
  <si>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</si>
  <si>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</si>
  <si>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</si>
  <si>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</si>
  <si>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</si>
  <si>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</si>
  <si>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</si>
  <si>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</si>
  <si>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</si>
  <si>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</si>
  <si>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</si>
  <si>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</si>
  <si>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</si>
  <si>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</si>
  <si>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</si>
  <si>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</si>
  <si>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</si>
  <si>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</si>
  <si>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</si>
  <si>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</si>
  <si>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</si>
  <si>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</si>
  <si>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</si>
  <si>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</si>
  <si>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</si>
  <si>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</si>
  <si>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</si>
  <si>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</si>
  <si>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</si>
  <si>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</si>
  <si>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</si>
  <si>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</si>
  <si>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</si>
  <si>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</si>
  <si>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</si>
  <si>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</si>
  <si>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</si>
  <si>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</si>
  <si>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</si>
  <si>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</si>
  <si>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</si>
  <si>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</si>
  <si>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</si>
  <si>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</si>
  <si>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</si>
  <si>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</si>
  <si>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</si>
  <si>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</si>
  <si>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</si>
  <si>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</si>
  <si>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</si>
  <si>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</si>
  <si>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</si>
  <si>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</si>
  <si>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</si>
  <si>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</si>
  <si>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</si>
  <si>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</si>
  <si>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</si>
  <si>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</si>
  <si>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</si>
  <si>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</si>
  <si>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</si>
  <si>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</si>
  <si>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</si>
  <si>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</si>
  <si>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</si>
  <si>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</si>
  <si>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</si>
  <si>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</si>
  <si>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</si>
  <si>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</si>
  <si>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</si>
  <si>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</si>
  <si>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</si>
  <si>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</si>
  <si>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</si>
  <si>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</si>
  <si>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</si>
  <si>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</si>
  <si>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</si>
  <si>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</si>
  <si>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</si>
  <si>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</si>
  <si>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</si>
  <si>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</si>
  <si>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</si>
  <si>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</si>
  <si>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</si>
  <si>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</si>
  <si>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</si>
  <si>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</si>
  <si>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</si>
  <si>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</si>
  <si>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</si>
  <si>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</si>
  <si>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</si>
  <si>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</si>
  <si>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</si>
  <si>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</si>
  <si>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</si>
  <si>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</si>
  <si>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</si>
  <si>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</si>
  <si>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</si>
  <si>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</si>
  <si>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</si>
  <si>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</si>
  <si>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</si>
  <si>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</si>
  <si>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</si>
  <si>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</si>
  <si>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</si>
  <si>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</si>
  <si>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</si>
  <si>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</si>
  <si>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</si>
  <si>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</si>
  <si>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</si>
  <si>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</si>
  <si>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</si>
  <si>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</si>
  <si>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</si>
  <si>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</si>
  <si>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</si>
  <si>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</si>
  <si>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</si>
  <si>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</si>
  <si>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</si>
  <si>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</si>
  <si>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</si>
  <si>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</si>
  <si>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</si>
  <si>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</si>
  <si>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</si>
  <si>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</si>
  <si>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</si>
  <si>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</si>
  <si>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</si>
  <si>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</si>
  <si>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</si>
  <si>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</si>
  <si>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</si>
  <si>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</si>
  <si>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</si>
  <si>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</si>
  <si>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</si>
  <si>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</si>
  <si>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</si>
  <si>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</si>
  <si>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</si>
  <si>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</si>
  <si>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</si>
  <si>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</si>
  <si>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</si>
  <si>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</si>
  <si>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</si>
  <si>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</si>
  <si>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</si>
  <si>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</si>
  <si>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</si>
  <si>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</si>
  <si>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</si>
  <si>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</si>
  <si>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</si>
  <si>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</si>
  <si>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</si>
  <si>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</si>
  <si>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</si>
  <si>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</si>
  <si>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</si>
  <si>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</si>
  <si>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</si>
  <si>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</si>
  <si>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</si>
  <si>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</si>
  <si>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</si>
  <si>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</si>
  <si>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</si>
  <si>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</si>
  <si>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</si>
  <si>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</si>
  <si>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</si>
  <si>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</si>
  <si>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</si>
  <si>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</si>
  <si>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</si>
  <si>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</si>
  <si>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</si>
  <si>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</si>
  <si>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</si>
  <si>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</si>
  <si>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</si>
  <si>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</si>
  <si>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</si>
  <si>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</si>
  <si>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</si>
  <si>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</si>
  <si>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</si>
  <si>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</si>
  <si>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</si>
  <si>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</si>
  <si>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</si>
  <si>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</si>
  <si>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</si>
  <si>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</si>
  <si>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</si>
  <si>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</si>
  <si>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</si>
  <si>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</si>
  <si>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</si>
  <si>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</si>
  <si>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</si>
  <si>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</si>
  <si>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</si>
  <si>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</si>
  <si>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</si>
  <si>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</si>
  <si>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</si>
  <si>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</si>
  <si>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</si>
  <si>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</si>
  <si>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</si>
  <si>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</si>
  <si>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</si>
  <si>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</si>
  <si>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</si>
  <si>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</si>
  <si>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</si>
  <si>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</si>
  <si>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</si>
  <si>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</si>
  <si>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</si>
  <si>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</si>
  <si>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</si>
  <si>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</si>
  <si>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</si>
  <si>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</si>
  <si>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</si>
  <si>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</si>
  <si>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</si>
  <si>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</si>
  <si>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</si>
  <si>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</si>
  <si>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</si>
  <si>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</si>
  <si>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</si>
  <si>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</si>
  <si>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</si>
  <si>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</si>
  <si>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</si>
  <si>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</si>
  <si>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</si>
  <si>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</si>
  <si>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</si>
  <si>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</si>
  <si>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</si>
  <si>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</si>
  <si>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</si>
  <si>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</si>
  <si>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</si>
  <si>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</si>
  <si>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</si>
  <si>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</si>
  <si>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</si>
  <si>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</si>
  <si>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</si>
  <si>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</si>
  <si>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</si>
  <si>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</si>
  <si>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</si>
  <si>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</si>
  <si>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</si>
  <si>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</si>
  <si>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</si>
  <si>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</si>
  <si>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</si>
  <si>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</si>
  <si>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</si>
  <si>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</si>
  <si>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</si>
  <si>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</si>
  <si>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</si>
  <si>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</si>
  <si>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</si>
  <si>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</si>
  <si>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</si>
  <si>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</si>
  <si>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</si>
  <si>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</si>
  <si>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</si>
  <si>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</si>
  <si>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</si>
  <si>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</si>
  <si>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</si>
  <si>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</si>
  <si>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</si>
  <si>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</si>
  <si>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</si>
  <si>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</si>
  <si>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</si>
  <si>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</si>
  <si>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</si>
  <si>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</si>
  <si>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</si>
  <si>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</si>
  <si>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</si>
  <si>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</si>
  <si>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</si>
  <si>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</si>
  <si>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</si>
  <si>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</si>
  <si>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</si>
  <si>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</si>
  <si>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</si>
  <si>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</si>
  <si>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</si>
  <si>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</si>
  <si>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</si>
  <si>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</si>
  <si>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</si>
  <si>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</si>
  <si>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</si>
  <si>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</si>
  <si>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</si>
  <si>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</si>
  <si>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</si>
  <si>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</si>
  <si>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</si>
  <si>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</si>
  <si>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</si>
  <si>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</si>
  <si>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</si>
  <si>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</si>
  <si>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</si>
  <si>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</si>
  <si>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</si>
  <si>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</si>
  <si>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</si>
  <si>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</si>
  <si>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</si>
  <si>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</si>
  <si>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</si>
  <si>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</si>
  <si>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</si>
  <si>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</si>
  <si>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</si>
  <si>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</si>
  <si>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</si>
  <si>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</si>
  <si>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</si>
  <si>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</si>
  <si>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</si>
  <si>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</si>
  <si>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</si>
  <si>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</si>
  <si>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</si>
  <si>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</si>
  <si>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</si>
  <si>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</si>
  <si>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</si>
  <si>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</si>
  <si>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</si>
  <si>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</si>
  <si>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</si>
  <si>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</si>
  <si>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</si>
  <si>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</si>
  <si>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</si>
  <si>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</si>
  <si>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</si>
  <si>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</si>
  <si>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</si>
  <si>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</si>
  <si>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</si>
  <si>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</si>
  <si>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</si>
  <si>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</si>
  <si>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</si>
  <si>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</si>
  <si>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</si>
  <si>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</si>
  <si>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</si>
  <si>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</si>
  <si>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</si>
  <si>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</si>
  <si>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</si>
  <si>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</si>
  <si>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</si>
  <si>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</si>
  <si>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</si>
  <si>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</si>
  <si>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</si>
  <si>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</si>
  <si>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</si>
  <si>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</si>
  <si>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</si>
  <si>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</si>
  <si>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</si>
  <si>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</si>
  <si>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</si>
  <si>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</si>
  <si>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</si>
  <si>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</si>
  <si>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</si>
  <si>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</si>
  <si>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</si>
  <si>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</si>
  <si>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</si>
  <si>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</si>
  <si>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</si>
  <si>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</si>
  <si>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</si>
  <si>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</si>
  <si>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</si>
  <si>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</si>
  <si>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</si>
  <si>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</si>
  <si>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</si>
  <si>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</si>
  <si>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</si>
  <si>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</si>
  <si>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</si>
  <si>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</si>
  <si>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</si>
  <si>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</si>
  <si>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</si>
  <si>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</si>
  <si>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</si>
  <si>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</si>
  <si>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</si>
  <si>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</si>
  <si>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</si>
  <si>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</si>
  <si>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</si>
  <si>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</si>
  <si>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</si>
  <si>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</si>
  <si>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</si>
  <si>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</si>
  <si>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</si>
  <si>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</si>
  <si>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</si>
  <si>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</si>
  <si>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</si>
  <si>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</si>
  <si>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</si>
  <si>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</si>
  <si>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</si>
  <si>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</si>
  <si>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</si>
  <si>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</si>
  <si>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</si>
  <si>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</si>
  <si>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</si>
  <si>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</si>
  <si>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</si>
  <si>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</si>
  <si>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</si>
  <si>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</si>
  <si>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</si>
  <si>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</si>
  <si>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</si>
  <si>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</si>
  <si>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</si>
  <si>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</si>
  <si>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</si>
  <si>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</si>
  <si>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</si>
  <si>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</si>
  <si>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</si>
  <si>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</si>
  <si>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</si>
  <si>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</si>
  <si>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</si>
  <si>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</si>
  <si>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</si>
  <si>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</si>
  <si>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</si>
  <si>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</si>
  <si>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</si>
  <si>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</si>
  <si>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</si>
  <si>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</si>
  <si>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</si>
  <si>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</si>
  <si>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</si>
  <si>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</si>
  <si>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</si>
  <si>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</si>
  <si>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</si>
  <si>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</si>
  <si>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</si>
  <si>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</si>
  <si>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</si>
  <si>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</si>
  <si>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</si>
  <si>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</si>
  <si>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</si>
  <si>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</si>
  <si>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</si>
  <si>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</si>
  <si>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</si>
  <si>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</si>
  <si>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</si>
  <si>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</si>
  <si>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</si>
  <si>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</si>
  <si>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</si>
  <si>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</si>
  <si>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</si>
  <si>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</si>
  <si>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</si>
  <si>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</si>
  <si>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</si>
  <si>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</si>
  <si>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</si>
  <si>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</si>
  <si>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</si>
  <si>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</si>
  <si>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</si>
  <si>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</si>
  <si>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</si>
  <si>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</si>
  <si>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</si>
  <si>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</si>
  <si>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</si>
  <si>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</si>
  <si>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</si>
  <si>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</si>
  <si>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</si>
  <si>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</si>
  <si>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</si>
  <si>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</si>
  <si>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</si>
  <si>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</si>
  <si>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</si>
  <si>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</si>
  <si>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</si>
  <si>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</si>
  <si>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</si>
  <si>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</si>
  <si>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</si>
  <si>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</si>
  <si>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</si>
  <si>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</si>
  <si>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</si>
  <si>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</si>
  <si>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</si>
  <si>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</si>
  <si>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</si>
  <si>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</si>
  <si>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</si>
  <si>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</si>
  <si>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</si>
  <si>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</si>
  <si>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</si>
  <si>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</si>
  <si>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</si>
  <si>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</si>
  <si>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</si>
  <si>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</si>
  <si>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</si>
  <si>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</si>
  <si>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</si>
  <si>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</si>
  <si>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</si>
  <si>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</si>
  <si>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</si>
  <si>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</si>
  <si>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</si>
  <si>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</si>
  <si>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</si>
  <si>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</si>
  <si>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</si>
  <si>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</si>
  <si>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</si>
  <si>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</si>
  <si>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</si>
  <si>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</si>
  <si>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</si>
  <si>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</si>
  <si>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</si>
  <si>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</si>
  <si>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</si>
  <si>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</si>
  <si>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</si>
  <si>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</si>
  <si>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</si>
  <si>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</si>
  <si>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</si>
  <si>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</si>
  <si>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</si>
  <si>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</si>
  <si>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</si>
  <si>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</si>
  <si>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</si>
  <si>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</si>
  <si>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</si>
  <si>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</si>
  <si>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</si>
  <si>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</si>
  <si>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</si>
  <si>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</si>
  <si>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</si>
  <si>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</si>
  <si>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</si>
  <si>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</si>
  <si>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</si>
  <si>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</si>
  <si>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</si>
  <si>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</si>
  <si>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</si>
  <si>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</si>
  <si>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</si>
  <si>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</si>
  <si>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</si>
  <si>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</si>
  <si>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</si>
  <si>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</si>
  <si>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</si>
  <si>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</si>
  <si>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</si>
  <si>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</si>
  <si>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</si>
  <si>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</si>
  <si>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</si>
  <si>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</si>
  <si>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</si>
  <si>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</si>
  <si>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</si>
  <si>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</si>
  <si>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</si>
  <si>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</si>
  <si>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</si>
  <si>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</si>
  <si>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</si>
  <si>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</si>
  <si>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</si>
  <si>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</si>
  <si>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</si>
  <si>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</si>
  <si>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</si>
  <si>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</si>
  <si>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</si>
  <si>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</si>
  <si>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</si>
  <si>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</si>
  <si>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</si>
  <si>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</si>
  <si>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</si>
  <si>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</si>
  <si>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</si>
  <si>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</si>
  <si>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</si>
  <si>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</si>
  <si>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</si>
  <si>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</si>
  <si>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</si>
  <si>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</si>
  <si>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</si>
  <si>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</si>
  <si>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</si>
  <si>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</si>
  <si>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</si>
  <si>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</si>
  <si>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</si>
  <si>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</si>
  <si>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</si>
  <si>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</si>
  <si>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</si>
  <si>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</si>
  <si>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</si>
  <si>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</si>
  <si>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</si>
  <si>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</si>
  <si>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</si>
  <si>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</si>
  <si>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</si>
  <si>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</si>
  <si>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</si>
  <si>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</si>
  <si>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</si>
  <si>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</si>
  <si>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</si>
  <si>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</si>
  <si>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</si>
  <si>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</si>
  <si>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</si>
  <si>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</si>
  <si>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</si>
  <si>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</si>
  <si>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</si>
  <si>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</si>
  <si>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</si>
  <si>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</si>
  <si>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</si>
  <si>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</si>
  <si>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</si>
  <si>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</si>
  <si>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</si>
  <si>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</si>
  <si>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</si>
  <si>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</si>
  <si>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</si>
  <si>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</si>
  <si>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</si>
  <si>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</si>
  <si>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</si>
  <si>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</si>
  <si>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</si>
  <si>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</si>
  <si>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</si>
  <si>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</si>
  <si>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</si>
  <si>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</si>
  <si>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</si>
  <si>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</si>
  <si>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</si>
  <si>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</si>
  <si>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</si>
  <si>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</si>
  <si>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</si>
  <si>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</si>
  <si>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</si>
  <si>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</si>
  <si>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</si>
  <si>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</si>
  <si>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</si>
  <si>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</si>
  <si>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</si>
  <si>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</si>
  <si>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</si>
  <si>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</si>
  <si>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</si>
  <si>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</si>
  <si>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</si>
  <si>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</si>
  <si>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</si>
  <si>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</si>
  <si>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</si>
  <si>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</si>
  <si>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</si>
  <si>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</si>
  <si>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</si>
  <si>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</si>
  <si>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</si>
  <si>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</si>
  <si>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</si>
  <si>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</si>
  <si>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</si>
  <si>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</si>
  <si>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</si>
  <si>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</si>
  <si>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</si>
  <si>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</si>
  <si>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</si>
  <si>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</si>
  <si>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</si>
  <si>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</si>
  <si>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</si>
  <si>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</si>
  <si>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</si>
  <si>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</si>
  <si>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</si>
  <si>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</si>
  <si>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</si>
  <si>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</si>
  <si>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</si>
  <si>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</si>
  <si>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</si>
  <si>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</si>
  <si>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</si>
  <si>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</si>
  <si>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</si>
  <si>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</si>
  <si>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</si>
  <si>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</si>
  <si>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</si>
  <si>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</si>
  <si>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</si>
  <si>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</si>
  <si>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</si>
  <si>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</si>
  <si>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</si>
  <si>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</si>
  <si>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</si>
  <si>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</si>
  <si>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</si>
  <si>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</si>
  <si>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</si>
  <si>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</si>
  <si>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</si>
  <si>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</si>
  <si>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</si>
  <si>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</si>
  <si>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</si>
  <si>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</si>
  <si>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</si>
  <si>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</si>
  <si>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</si>
  <si>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</si>
  <si>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</si>
  <si>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</si>
  <si>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</si>
  <si>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</si>
  <si>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</si>
  <si>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</si>
  <si>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</si>
  <si>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</si>
  <si>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</si>
  <si>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</si>
  <si>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</si>
  <si>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</si>
  <si>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</si>
  <si>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</si>
  <si>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</si>
  <si>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</si>
  <si>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</si>
  <si>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</si>
  <si>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</si>
  <si>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</si>
  <si>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</si>
  <si>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</si>
  <si>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</si>
  <si>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</si>
  <si>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</si>
  <si>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</si>
  <si>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</si>
  <si>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</si>
  <si>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</si>
  <si>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</si>
  <si>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</si>
  <si>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</si>
  <si>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</si>
  <si>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</si>
  <si>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</si>
  <si>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</si>
  <si>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</si>
  <si>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</si>
  <si>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</si>
  <si>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</si>
  <si>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</si>
  <si>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</si>
  <si>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</si>
  <si>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</si>
  <si>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</si>
  <si>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</si>
  <si>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</si>
  <si>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</si>
  <si>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</si>
  <si>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</si>
  <si>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</si>
  <si>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</si>
  <si>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</si>
  <si>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</si>
  <si>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</si>
  <si>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</si>
  <si>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</si>
  <si>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</si>
  <si>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</si>
  <si>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</si>
  <si>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</si>
  <si>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</si>
  <si>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</si>
  <si>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</si>
  <si>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</si>
  <si>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</si>
  <si>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</si>
  <si>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</si>
  <si>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</si>
  <si>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</si>
  <si>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</si>
  <si>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</si>
  <si>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</si>
  <si>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</si>
  <si>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</si>
  <si>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</si>
  <si>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</si>
  <si>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</si>
  <si>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</si>
  <si>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</si>
  <si>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</si>
  <si>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</si>
  <si>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</si>
  <si>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</si>
  <si>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</si>
  <si>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</si>
  <si>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</si>
  <si>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</si>
  <si>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</si>
  <si>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</si>
  <si>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</si>
  <si>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</si>
  <si>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</si>
  <si>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</si>
  <si>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</si>
  <si>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</si>
  <si>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</si>
  <si>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</si>
  <si>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</si>
  <si>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</si>
  <si>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</si>
  <si>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</si>
  <si>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</si>
  <si>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</si>
  <si>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</si>
  <si>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</si>
  <si>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</si>
  <si>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</si>
  <si>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</si>
  <si>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</si>
  <si>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</si>
  <si>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</si>
  <si>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</si>
  <si>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</si>
  <si>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</si>
  <si>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</si>
  <si>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</si>
  <si>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</si>
  <si>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</si>
  <si>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</si>
  <si>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</si>
  <si>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</si>
  <si>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</si>
  <si>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</si>
  <si>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</si>
  <si>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</si>
  <si>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</si>
  <si>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</si>
  <si>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</si>
  <si>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</si>
  <si>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</si>
  <si>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</si>
  <si>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</si>
  <si>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</si>
  <si>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</si>
  <si>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</si>
  <si>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</si>
  <si>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</si>
  <si>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</si>
  <si>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</si>
  <si>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</si>
  <si>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</si>
  <si>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</si>
  <si>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</si>
  <si>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</si>
  <si>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</si>
  <si>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</si>
  <si>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</si>
  <si>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</si>
  <si>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</si>
  <si>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</si>
  <si>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</si>
  <si>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</si>
  <si>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</si>
  <si>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</si>
  <si>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</si>
  <si>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</si>
  <si>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</si>
  <si>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</si>
  <si>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</si>
  <si>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</si>
  <si>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</si>
  <si>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</si>
  <si>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</si>
  <si>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</si>
  <si>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</si>
  <si>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</si>
  <si>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</si>
  <si>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</si>
  <si>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</si>
  <si>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</si>
  <si>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</si>
  <si>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</si>
  <si>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</si>
  <si>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</si>
  <si>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</si>
  <si>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</si>
  <si>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</si>
  <si>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</si>
  <si>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</si>
  <si>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</si>
  <si>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</si>
  <si>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</si>
  <si>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</si>
  <si>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</si>
  <si>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</si>
  <si>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</si>
  <si>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</si>
  <si>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</si>
  <si>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</si>
  <si>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</si>
  <si>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</si>
  <si>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</si>
  <si>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</si>
  <si>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</si>
  <si>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</si>
  <si>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</si>
  <si>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</si>
  <si>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</si>
  <si>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</si>
  <si>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</si>
  <si>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</si>
  <si>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</si>
  <si>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</si>
  <si>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</si>
  <si>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</si>
  <si>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</si>
  <si>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</si>
  <si>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</si>
  <si>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</si>
  <si>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</si>
  <si>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</si>
  <si>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</si>
  <si>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</si>
  <si>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</si>
  <si>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</si>
  <si>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</si>
  <si>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</si>
  <si>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</si>
  <si>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</si>
  <si>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</si>
  <si>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</si>
  <si>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</si>
  <si>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</si>
  <si>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</si>
  <si>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</si>
  <si>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</si>
  <si>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</si>
  <si>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</si>
  <si>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</si>
  <si>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</si>
  <si>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</si>
  <si>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</si>
  <si>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</si>
  <si>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</si>
  <si>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</si>
  <si>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</si>
  <si>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</si>
  <si>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</si>
  <si>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</si>
  <si>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</si>
  <si>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</si>
  <si>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</si>
  <si>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</si>
  <si>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</si>
  <si>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</si>
  <si>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</si>
  <si>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</si>
  <si>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</si>
  <si>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</si>
  <si>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</si>
  <si>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</si>
  <si>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</si>
  <si>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</si>
  <si>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</si>
  <si>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</si>
  <si>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</si>
  <si>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</si>
  <si>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</si>
  <si>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</si>
  <si>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</si>
  <si>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</si>
  <si>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</si>
  <si>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</si>
  <si>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</si>
  <si>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</si>
  <si>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</si>
  <si>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</si>
  <si>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</si>
  <si>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</si>
  <si>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</si>
  <si>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</si>
  <si>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</si>
  <si>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</si>
  <si>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</si>
  <si>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</si>
  <si>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</si>
  <si>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</si>
  <si>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</si>
  <si>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</si>
  <si>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</si>
  <si>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</si>
  <si>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</si>
  <si>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</si>
  <si>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</si>
  <si>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</si>
  <si>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</si>
  <si>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</si>
  <si>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</si>
  <si>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</si>
  <si>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</si>
  <si>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</si>
  <si>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</si>
  <si>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</si>
  <si>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</si>
  <si>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</si>
  <si>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</si>
  <si>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</si>
  <si>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</si>
  <si>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</si>
  <si>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</si>
  <si>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</si>
  <si>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</si>
  <si>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</si>
  <si>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</si>
  <si>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</si>
  <si>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</si>
  <si>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</si>
  <si>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</si>
  <si>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</si>
  <si>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</si>
  <si>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</si>
  <si>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</si>
  <si>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</si>
  <si>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</si>
  <si>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</si>
  <si>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</si>
  <si>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</si>
  <si>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</si>
  <si>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</si>
  <si>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</si>
  <si>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</si>
  <si>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</si>
  <si>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</si>
  <si>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</si>
  <si>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</si>
  <si>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</si>
  <si>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</si>
  <si>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</si>
  <si>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</si>
  <si>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</si>
  <si>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</si>
  <si>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</si>
  <si>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</si>
  <si>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</si>
  <si>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</si>
  <si>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</si>
  <si>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</si>
  <si>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</si>
  <si>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</si>
  <si>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</si>
  <si>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</si>
  <si>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</si>
  <si>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</si>
  <si>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</si>
  <si>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</si>
  <si>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</si>
  <si>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</si>
  <si>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</si>
  <si>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</si>
  <si>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</si>
  <si>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</si>
  <si>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</si>
  <si>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</si>
  <si>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</si>
  <si>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</si>
  <si>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</si>
  <si>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</si>
  <si>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</si>
  <si>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</si>
  <si>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</si>
  <si>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</si>
  <si>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</si>
  <si>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</si>
  <si>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</si>
  <si>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</si>
  <si>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</si>
  <si>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</si>
  <si>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</si>
  <si>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</si>
  <si>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</si>
  <si>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</si>
  <si>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</si>
  <si>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</si>
  <si>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</si>
  <si>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</si>
  <si>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</si>
  <si>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</si>
  <si>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</si>
  <si>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</si>
  <si>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</si>
  <si>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</si>
  <si>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</si>
  <si>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</si>
  <si>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</si>
  <si>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</si>
  <si>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</si>
  <si>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</si>
  <si>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</si>
  <si>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</si>
  <si>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</si>
  <si>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</si>
  <si>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</si>
  <si>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</si>
  <si>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</si>
  <si>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</si>
  <si>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</si>
  <si>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</si>
  <si>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</si>
  <si>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</si>
  <si>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</si>
  <si>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</si>
  <si>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</si>
  <si>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</si>
  <si>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</si>
  <si>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</si>
  <si>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</si>
  <si>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</si>
  <si>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</si>
  <si>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</si>
  <si>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</si>
  <si>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</si>
  <si>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</si>
  <si>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</si>
  <si>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</si>
  <si>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</si>
  <si>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</si>
  <si>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</si>
  <si>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</si>
  <si>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</si>
  <si>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</si>
  <si>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</si>
  <si>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</si>
  <si>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</si>
  <si>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</si>
  <si>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</si>
  <si>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</si>
  <si>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</si>
  <si>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</si>
  <si>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</si>
  <si>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</si>
  <si>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</si>
  <si>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</si>
  <si>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</si>
  <si>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</si>
  <si>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</si>
  <si>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</si>
  <si>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</si>
  <si>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</si>
  <si>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</si>
  <si>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</si>
  <si>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</si>
  <si>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</si>
  <si>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</si>
  <si>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</si>
  <si>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</si>
  <si>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</si>
  <si>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</si>
  <si>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</si>
  <si>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</si>
  <si>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</si>
  <si>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</si>
  <si>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</si>
  <si>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</si>
  <si>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</si>
  <si>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</si>
  <si>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</si>
  <si>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</si>
  <si>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</si>
  <si>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</si>
  <si>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</si>
  <si>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</si>
  <si>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</si>
  <si>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</si>
  <si>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</si>
  <si>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</si>
  <si>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</si>
  <si>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</si>
  <si>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</si>
  <si>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</si>
  <si>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</si>
  <si>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</si>
  <si>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</si>
  <si>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</si>
  <si>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</si>
  <si>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</si>
  <si>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</si>
  <si>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</si>
  <si>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</si>
  <si>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</si>
  <si>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</si>
  <si>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</si>
  <si>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</si>
  <si>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</si>
  <si>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</si>
  <si>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</si>
  <si>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</si>
  <si>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</si>
  <si>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</si>
  <si>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</si>
  <si>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</si>
  <si>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</si>
  <si>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</si>
  <si>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</si>
  <si>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</si>
  <si>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</si>
  <si>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</si>
  <si>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</si>
  <si>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</si>
  <si>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</si>
  <si>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</si>
  <si>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</si>
  <si>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</si>
  <si>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</si>
  <si>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</si>
  <si>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</si>
  <si>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</si>
  <si>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</si>
  <si>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</si>
  <si>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</si>
  <si>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</si>
  <si>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</si>
  <si>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</si>
  <si>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</si>
  <si>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</si>
  <si>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</si>
  <si>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</si>
  <si>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</si>
  <si>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</si>
  <si>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</si>
  <si>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</si>
  <si>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</si>
  <si>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</si>
  <si>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</si>
  <si>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</si>
  <si>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</si>
  <si>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</si>
  <si>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</si>
  <si>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</si>
  <si>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</si>
  <si>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</si>
  <si>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</si>
  <si>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</si>
  <si>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</si>
  <si>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</si>
  <si>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</si>
  <si>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</si>
  <si>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</si>
  <si>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</si>
  <si>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</si>
  <si>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</si>
  <si>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</si>
  <si>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</si>
  <si>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</si>
  <si>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</si>
  <si>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</si>
  <si>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</si>
  <si>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</si>
  <si>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</si>
  <si>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</si>
  <si>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</si>
  <si>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</si>
  <si>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</si>
  <si>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</si>
  <si>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</si>
  <si>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</si>
  <si>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</si>
  <si>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</si>
  <si>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</si>
  <si>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</si>
  <si>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</si>
  <si>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</si>
  <si>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</si>
  <si>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</si>
  <si>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</si>
  <si>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</si>
  <si>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</si>
  <si>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</si>
  <si>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</si>
  <si>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</si>
  <si>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</si>
  <si>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</si>
  <si>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</si>
  <si>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</si>
  <si>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</si>
  <si>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</si>
  <si>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</si>
  <si>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</si>
  <si>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</si>
  <si>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</si>
  <si>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</si>
  <si>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</si>
  <si>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</si>
  <si>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</si>
  <si>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</si>
  <si>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</si>
  <si>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</si>
  <si>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</si>
  <si>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</si>
  <si>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</si>
  <si>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</si>
  <si>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</si>
  <si>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</si>
  <si>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</si>
  <si>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</si>
  <si>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</si>
  <si>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</si>
  <si>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</si>
  <si>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</si>
  <si>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</si>
  <si>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</si>
  <si>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</si>
  <si>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</si>
  <si>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</si>
  <si>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</si>
  <si>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</si>
  <si>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</si>
  <si>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</si>
  <si>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</si>
  <si>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</si>
  <si>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</si>
  <si>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</si>
  <si>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</si>
  <si>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</si>
  <si>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</si>
  <si>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</si>
  <si>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</si>
  <si>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</si>
  <si>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</si>
  <si>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</si>
  <si>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</si>
  <si>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</si>
  <si>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</si>
  <si>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</si>
  <si>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</si>
  <si>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</si>
  <si>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</si>
  <si>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</si>
  <si>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</si>
  <si>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</si>
  <si>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</si>
  <si>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</si>
  <si>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</si>
  <si>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</si>
  <si>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</si>
  <si>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</si>
  <si>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</si>
  <si>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</si>
  <si>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</si>
  <si>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</si>
  <si>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</si>
  <si>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</si>
  <si>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</si>
  <si>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</si>
  <si>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</si>
  <si>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</si>
  <si>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</si>
  <si>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</si>
  <si>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</si>
  <si>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</si>
  <si>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</si>
  <si>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</si>
  <si>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</si>
  <si>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</si>
  <si>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</si>
  <si>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</si>
  <si>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</si>
  <si>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</si>
  <si>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</si>
  <si>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</si>
  <si>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</si>
  <si>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</si>
  <si>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</si>
  <si>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</si>
  <si>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</si>
  <si>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</si>
  <si>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</si>
  <si>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</si>
  <si>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</si>
  <si>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</si>
  <si>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</si>
  <si>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</si>
  <si>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</si>
  <si>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</si>
  <si>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</si>
  <si>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</si>
  <si>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</si>
  <si>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</si>
  <si>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</si>
  <si>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</si>
  <si>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</si>
  <si>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</si>
  <si>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</si>
  <si>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</si>
  <si>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</si>
  <si>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</si>
  <si>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</si>
  <si>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</si>
  <si>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</si>
  <si>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</si>
  <si>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</si>
  <si>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</si>
  <si>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</si>
  <si>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</si>
  <si>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</si>
  <si>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</si>
  <si>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</si>
  <si>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</si>
  <si>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</si>
  <si>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</si>
  <si>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</si>
  <si>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</si>
  <si>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</si>
  <si>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</si>
  <si>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</si>
  <si>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</si>
  <si>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</si>
  <si>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</si>
  <si>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</si>
  <si>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</si>
  <si>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</si>
  <si>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</si>
  <si>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</si>
  <si>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</si>
  <si>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</si>
  <si>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</si>
  <si>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</si>
  <si>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</si>
  <si>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</si>
  <si>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</si>
  <si>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</si>
  <si>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</si>
  <si>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</si>
  <si>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</si>
  <si>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</si>
  <si>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</si>
  <si>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</si>
  <si>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</si>
  <si>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</si>
  <si>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</si>
  <si>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</si>
  <si>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</si>
  <si>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</si>
  <si>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</si>
  <si>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</si>
  <si>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</si>
  <si>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</si>
  <si>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</si>
  <si>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</si>
  <si>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</si>
  <si>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</si>
  <si>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</si>
  <si>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</si>
  <si>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</si>
  <si>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</si>
  <si>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</si>
  <si>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</si>
  <si>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</si>
  <si>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</si>
  <si>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</si>
  <si>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</si>
  <si>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</si>
  <si>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</si>
  <si>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</si>
  <si>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</si>
  <si>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</si>
  <si>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</si>
  <si>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</si>
  <si>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</si>
  <si>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</si>
  <si>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</si>
  <si>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</si>
  <si>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</si>
  <si>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</si>
  <si>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</si>
  <si>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</si>
  <si>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</si>
  <si>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</si>
  <si>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</si>
  <si>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</si>
  <si>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</si>
  <si>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</si>
  <si>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</si>
  <si>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</si>
  <si>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</si>
  <si>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</si>
  <si>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</si>
  <si>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</si>
  <si>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</si>
  <si>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</si>
  <si>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</si>
  <si>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</si>
  <si>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</si>
  <si>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</si>
  <si>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</si>
  <si>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</si>
  <si>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</si>
  <si>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</si>
  <si>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</si>
  <si>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</si>
  <si>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</si>
  <si>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</si>
  <si>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</si>
  <si>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</si>
  <si>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</si>
  <si>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</si>
  <si>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</si>
  <si>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</si>
  <si>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</si>
  <si>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</si>
  <si>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</si>
  <si>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</si>
  <si>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</si>
  <si>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</si>
  <si>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</si>
  <si>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</si>
  <si>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</si>
  <si>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</si>
  <si>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</si>
  <si>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</si>
  <si>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</si>
  <si>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</si>
  <si>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</si>
  <si>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</si>
  <si>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</si>
  <si>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</si>
  <si>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</si>
  <si>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</si>
  <si>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</si>
  <si>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</si>
  <si>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</si>
  <si>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</si>
  <si>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</si>
  <si>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</si>
  <si>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</si>
  <si>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</si>
  <si>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</si>
  <si>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</si>
  <si>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</si>
  <si>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</si>
  <si>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</si>
  <si>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</si>
  <si>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</si>
  <si>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</si>
  <si>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</si>
  <si>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</si>
  <si>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</si>
  <si>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</si>
  <si>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</si>
  <si>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</si>
  <si>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</si>
  <si>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</si>
  <si>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</si>
  <si>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</si>
  <si>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</si>
  <si>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</si>
  <si>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</si>
  <si>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</si>
  <si>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</si>
  <si>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</si>
  <si>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</si>
  <si>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</si>
  <si>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</si>
  <si>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</si>
  <si>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</si>
  <si>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</si>
  <si>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</si>
  <si>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</si>
  <si>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</si>
  <si>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</si>
  <si>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</si>
  <si>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</si>
  <si>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</si>
  <si>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</si>
  <si>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</si>
  <si>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</si>
  <si>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</si>
  <si>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</si>
  <si>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</si>
  <si>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</si>
  <si>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</si>
  <si>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</si>
  <si>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</si>
  <si>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</si>
  <si>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</si>
  <si>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</si>
  <si>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</si>
  <si>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</si>
  <si>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</si>
  <si>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</si>
  <si>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</si>
  <si>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</si>
  <si>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</si>
  <si>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</si>
  <si>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</si>
  <si>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</si>
  <si>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</si>
  <si>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</si>
  <si>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</si>
  <si>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</si>
  <si>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</si>
  <si>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</si>
  <si>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</si>
  <si>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</si>
  <si>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</si>
  <si>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</si>
  <si>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</si>
  <si>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</si>
  <si>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</si>
  <si>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</si>
  <si>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</si>
  <si>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</si>
  <si>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</si>
  <si>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</si>
  <si>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</si>
  <si>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</si>
  <si>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</si>
  <si>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</si>
  <si>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</si>
  <si>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</si>
  <si>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</si>
  <si>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</si>
  <si>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</si>
  <si>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</si>
  <si>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</si>
  <si>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</si>
  <si>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</si>
  <si>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</si>
  <si>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</si>
  <si>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</si>
  <si>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</si>
  <si>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</si>
  <si>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</si>
  <si>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</si>
  <si>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</si>
  <si>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</si>
  <si>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</si>
  <si>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</si>
  <si>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</si>
  <si>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</si>
  <si>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</si>
  <si>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</si>
  <si>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</si>
  <si>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</si>
  <si>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</si>
  <si>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</si>
  <si>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</si>
  <si>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</si>
  <si>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</si>
  <si>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</si>
  <si>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</si>
  <si>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</si>
  <si>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</si>
  <si>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</si>
  <si>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</si>
  <si>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</si>
  <si>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</si>
  <si>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</si>
  <si>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</si>
  <si>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</si>
  <si>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</si>
  <si>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</si>
  <si>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</si>
  <si>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</si>
  <si>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</si>
  <si>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</si>
  <si>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</si>
  <si>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</si>
  <si>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</si>
  <si>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</si>
  <si>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</si>
  <si>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</si>
  <si>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</si>
  <si>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</si>
  <si>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</si>
  <si>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</si>
  <si>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</si>
  <si>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</si>
  <si>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</si>
  <si>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</si>
  <si>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</si>
  <si>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</si>
  <si>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</si>
  <si>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</si>
  <si>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</si>
  <si>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</si>
  <si>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</si>
  <si>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</si>
  <si>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</si>
  <si>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</si>
  <si>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</si>
  <si>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</si>
  <si>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</si>
  <si>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</si>
  <si>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</si>
  <si>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</si>
  <si>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</si>
  <si>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</si>
  <si>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</si>
  <si>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</si>
  <si>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</si>
  <si>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</si>
  <si>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</si>
  <si>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</si>
  <si>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</si>
  <si>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</si>
  <si>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</si>
  <si>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</si>
  <si>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</si>
  <si>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</si>
  <si>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</si>
  <si>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</si>
  <si>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</si>
  <si>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</si>
  <si>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</si>
  <si>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</si>
  <si>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</si>
  <si>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</si>
  <si>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</si>
  <si>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</si>
  <si>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</si>
  <si>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</si>
  <si>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</si>
  <si>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</si>
  <si>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</si>
  <si>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</si>
  <si>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</si>
  <si>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</si>
  <si>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</si>
  <si>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</si>
  <si>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</si>
  <si>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</si>
  <si>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</si>
  <si>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</si>
  <si>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</si>
  <si>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</si>
  <si>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</si>
  <si>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</si>
  <si>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</si>
  <si>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</si>
  <si>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</si>
  <si>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</si>
  <si>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</si>
  <si>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</si>
  <si>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</si>
  <si>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</si>
  <si>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</si>
  <si>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</si>
  <si>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</si>
  <si>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</si>
  <si>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</si>
  <si>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</si>
  <si>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</si>
  <si>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</si>
  <si>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</si>
  <si>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</si>
  <si>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</si>
  <si>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</si>
  <si>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</si>
  <si>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</si>
  <si>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</si>
  <si>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</si>
  <si>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</si>
  <si>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</si>
  <si>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</si>
  <si>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</si>
  <si>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</si>
  <si>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</si>
  <si>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</si>
  <si>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</si>
  <si>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</si>
  <si>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</si>
  <si>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</si>
  <si>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</si>
  <si>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</si>
  <si>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</si>
  <si>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</si>
  <si>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</si>
  <si>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</si>
  <si>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</si>
  <si>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</si>
  <si>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</si>
  <si>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</si>
  <si>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</si>
  <si>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</si>
  <si>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</si>
  <si>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</si>
  <si>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</si>
  <si>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</si>
  <si>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</si>
  <si>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</si>
  <si>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</si>
  <si>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</si>
  <si>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</si>
  <si>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</si>
  <si>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</si>
  <si>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</si>
  <si>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</si>
  <si>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</si>
  <si>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</si>
  <si>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</si>
  <si>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</si>
  <si>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</si>
  <si>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</si>
  <si>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</si>
  <si>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</si>
  <si>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</si>
  <si>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</si>
  <si>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</si>
  <si>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</si>
  <si>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</si>
  <si>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</si>
  <si>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</si>
  <si>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</si>
  <si>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</si>
  <si>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</si>
  <si>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</si>
  <si>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</si>
  <si>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</si>
  <si>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</si>
  <si>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</si>
  <si>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</si>
  <si>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</si>
  <si>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</si>
  <si>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</si>
  <si>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</si>
  <si>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</si>
  <si>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</si>
  <si>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</si>
  <si>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</si>
  <si>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</si>
  <si>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</si>
  <si>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</si>
  <si>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</si>
  <si>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</si>
  <si>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</si>
  <si>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</si>
  <si>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</si>
  <si>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</si>
  <si>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</si>
  <si>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</si>
  <si>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</si>
  <si>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</si>
  <si>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</si>
  <si>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</si>
  <si>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</si>
  <si>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</si>
  <si>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</si>
  <si>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</si>
  <si>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</si>
  <si>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</si>
  <si>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</si>
  <si>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</si>
  <si>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</si>
  <si>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</si>
  <si>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</si>
  <si>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</si>
  <si>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</si>
  <si>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</si>
  <si>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</si>
  <si>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</si>
  <si>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</si>
  <si>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</si>
  <si>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</si>
  <si>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</si>
  <si>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</si>
  <si>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</si>
  <si>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</si>
  <si>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</si>
  <si>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</si>
  <si>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</si>
  <si>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</si>
  <si>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</si>
  <si>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</si>
  <si>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</si>
  <si>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</si>
  <si>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</si>
  <si>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</si>
  <si>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</si>
  <si>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</si>
  <si>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</si>
  <si>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</si>
  <si>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</si>
  <si>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</si>
  <si>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</si>
  <si>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</si>
  <si>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</si>
  <si>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</si>
  <si>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</si>
  <si>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</si>
  <si>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</si>
  <si>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</si>
  <si>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</si>
  <si>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</si>
  <si>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</si>
  <si>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</si>
  <si>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</si>
  <si>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</si>
  <si>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</si>
  <si>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</si>
  <si>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</si>
  <si>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</si>
  <si>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</si>
  <si>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</si>
  <si>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</si>
  <si>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</si>
  <si>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</si>
  <si>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</si>
  <si>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</si>
  <si>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</si>
  <si>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</si>
  <si>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</si>
  <si>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</si>
  <si>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</si>
  <si>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</si>
  <si>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</si>
  <si>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</si>
  <si>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</si>
  <si>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</si>
  <si>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</si>
  <si>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</si>
  <si>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</si>
  <si>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</si>
  <si>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</si>
  <si>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</si>
  <si>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</si>
  <si>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</si>
  <si>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</si>
  <si>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</si>
  <si>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</si>
  <si>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</si>
  <si>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</si>
  <si>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</si>
  <si>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</si>
  <si>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</si>
  <si>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</si>
  <si>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</si>
  <si>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</si>
  <si>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</si>
  <si>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</si>
  <si>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</si>
  <si>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</si>
  <si>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</si>
  <si>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</si>
  <si>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</si>
  <si>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</si>
  <si>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</si>
  <si>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</si>
  <si>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</si>
  <si>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</si>
  <si>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</si>
  <si>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</si>
  <si>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</si>
  <si>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</si>
  <si>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</si>
  <si>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</si>
  <si>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</si>
  <si>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</si>
  <si>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</si>
  <si>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</si>
  <si>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</si>
  <si>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</si>
  <si>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</si>
  <si>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</si>
  <si>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</si>
  <si>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</si>
  <si>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</si>
  <si>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</si>
  <si>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</si>
  <si>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</si>
  <si>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</si>
  <si>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</si>
  <si>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</si>
  <si>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</si>
  <si>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</si>
  <si>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</si>
  <si>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</si>
  <si>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</si>
  <si>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</si>
  <si>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</si>
  <si>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</si>
  <si>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</si>
  <si>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</si>
  <si>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</si>
  <si>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</si>
  <si>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</si>
  <si>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</si>
  <si>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</si>
  <si>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</si>
  <si>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</si>
  <si>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</si>
  <si>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</si>
  <si>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</si>
  <si>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</si>
  <si>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</si>
  <si>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</si>
  <si>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</si>
  <si>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</si>
  <si>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</si>
  <si>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</si>
  <si>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</si>
  <si>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</si>
  <si>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</si>
  <si>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</si>
  <si>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</si>
  <si>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</si>
  <si>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</si>
  <si>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</si>
  <si>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</si>
  <si>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</si>
  <si>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</si>
  <si>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</si>
  <si>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</si>
  <si>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</si>
  <si>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</si>
  <si>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</si>
  <si>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</si>
  <si>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</si>
  <si>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</si>
  <si>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</si>
  <si>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</si>
  <si>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</si>
  <si>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</si>
  <si>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</si>
  <si>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</si>
  <si>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</si>
  <si>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</si>
  <si>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</si>
  <si>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</si>
  <si>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</si>
  <si>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</si>
  <si>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</si>
  <si>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</si>
  <si>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</si>
  <si>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</si>
  <si>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</si>
  <si>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</si>
  <si>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</si>
  <si>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</si>
  <si>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</si>
  <si>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</si>
  <si>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</si>
  <si>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</si>
  <si>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</si>
  <si>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</si>
  <si>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</si>
  <si>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</si>
  <si>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</si>
  <si>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</si>
  <si>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</si>
  <si>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</si>
  <si>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</si>
  <si>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</si>
  <si>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</si>
  <si>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</si>
  <si>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</si>
  <si>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</si>
  <si>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</si>
  <si>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</si>
  <si>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</si>
  <si>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</si>
  <si>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</si>
  <si>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</si>
  <si>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</si>
  <si>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</si>
  <si>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</si>
  <si>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</si>
  <si>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</si>
  <si>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</si>
  <si>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</si>
  <si>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</si>
  <si>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</si>
  <si>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</si>
  <si>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</si>
  <si>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</si>
  <si>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</si>
  <si>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</si>
  <si>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</si>
  <si>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</si>
  <si>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</si>
  <si>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</si>
  <si>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</si>
  <si>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</si>
  <si>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</si>
  <si>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</si>
  <si>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</si>
  <si>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</si>
  <si>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</si>
  <si>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</si>
  <si>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</si>
  <si>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</si>
  <si>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</si>
  <si>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</si>
  <si>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</si>
  <si>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</si>
  <si>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</si>
  <si>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</si>
  <si>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</si>
  <si>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</si>
  <si>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</si>
  <si>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</si>
  <si>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</si>
  <si>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</si>
  <si>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</si>
  <si>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</si>
  <si>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</si>
  <si>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</si>
  <si>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</si>
  <si>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</si>
  <si>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</si>
  <si>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</si>
  <si>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</si>
  <si>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</si>
  <si>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</si>
  <si>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</si>
  <si>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</si>
  <si>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</si>
  <si>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</si>
  <si>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</si>
  <si>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</si>
  <si>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</si>
  <si>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</si>
  <si>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</si>
  <si>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</si>
  <si>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</si>
  <si>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</si>
  <si>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</si>
  <si>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</si>
  <si>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</si>
  <si>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</si>
  <si>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</si>
  <si>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</si>
  <si>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</si>
  <si>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</si>
  <si>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</si>
  <si>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</si>
  <si>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</si>
  <si>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</si>
  <si>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</si>
  <si>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</si>
  <si>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</si>
  <si>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</si>
  <si>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</si>
  <si>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</si>
  <si>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</si>
  <si>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</si>
  <si>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</si>
  <si>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</si>
  <si>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</si>
  <si>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</si>
  <si>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</si>
  <si>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</si>
  <si>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</si>
  <si>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</si>
  <si>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</si>
  <si>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</si>
  <si>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</si>
  <si>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</si>
  <si>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</si>
  <si>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</si>
  <si>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</si>
  <si>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</si>
  <si>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</si>
  <si>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</si>
  <si>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</si>
  <si>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</si>
  <si>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</si>
  <si>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</si>
  <si>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</si>
  <si>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</si>
  <si>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</si>
  <si>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</si>
  <si>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</si>
  <si>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</si>
  <si>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</si>
  <si>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</si>
  <si>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</si>
  <si>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</si>
  <si>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</si>
  <si>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</si>
  <si>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</si>
  <si>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</si>
  <si>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</si>
  <si>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</si>
  <si>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</si>
  <si>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</si>
  <si>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</si>
  <si>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</si>
  <si>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</si>
  <si>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</si>
  <si>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</si>
  <si>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</si>
  <si>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</si>
  <si>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</si>
  <si>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</si>
  <si>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</si>
  <si>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</si>
  <si>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</si>
  <si>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</si>
  <si>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</si>
  <si>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</si>
  <si>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</si>
  <si>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</si>
  <si>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</si>
  <si>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</si>
  <si>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</si>
  <si>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</si>
  <si>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</si>
  <si>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</si>
  <si>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</si>
  <si>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</si>
  <si>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</si>
  <si>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</si>
  <si>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</si>
  <si>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</si>
  <si>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</si>
  <si>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</si>
  <si>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</si>
  <si>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</si>
  <si>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</si>
  <si>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</si>
  <si>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</si>
  <si>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</si>
  <si>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</si>
  <si>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</si>
  <si>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</si>
  <si>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</si>
  <si>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</si>
  <si>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</si>
  <si>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</si>
  <si>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</si>
  <si>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</si>
  <si>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</si>
  <si>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</si>
  <si>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</si>
  <si>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</si>
  <si>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</si>
  <si>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</si>
  <si>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</si>
  <si>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</si>
  <si>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</si>
  <si>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</si>
  <si>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</si>
  <si>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</si>
  <si>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</si>
  <si>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</si>
  <si>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</si>
  <si>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</si>
  <si>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</si>
  <si>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</si>
  <si>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</si>
  <si>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</si>
  <si>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</si>
  <si>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</si>
  <si>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</si>
  <si>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</si>
  <si>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</si>
  <si>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</si>
  <si>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</si>
  <si>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</si>
  <si>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</si>
  <si>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</si>
  <si>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</si>
  <si>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</si>
  <si>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</si>
  <si>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</si>
  <si>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</si>
  <si>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</si>
  <si>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</si>
  <si>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</si>
  <si>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</si>
  <si>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</si>
  <si>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</si>
  <si>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</si>
  <si>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</si>
  <si>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</si>
  <si>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</si>
  <si>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</si>
  <si>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</si>
  <si>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</si>
  <si>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</si>
  <si>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</si>
  <si>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</si>
  <si>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</si>
  <si>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</si>
  <si>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</si>
  <si>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</si>
  <si>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</si>
  <si>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</si>
  <si>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</si>
  <si>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</si>
  <si>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</si>
  <si>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</si>
  <si>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</si>
  <si>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</si>
  <si>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</si>
  <si>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</si>
  <si>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</si>
  <si>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</si>
  <si>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</si>
  <si>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</si>
  <si>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</si>
  <si>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</si>
  <si>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</si>
  <si>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</si>
  <si>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</si>
  <si>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</si>
  <si>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</si>
  <si>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</si>
  <si>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</si>
  <si>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</si>
  <si>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</si>
  <si>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</si>
  <si>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</si>
  <si>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</si>
  <si>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</si>
  <si>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</si>
  <si>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</si>
  <si>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</si>
  <si>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</si>
  <si>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</si>
  <si>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</si>
  <si>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</si>
  <si>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</si>
  <si>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</si>
  <si>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</si>
  <si>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</si>
  <si>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</si>
  <si>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</si>
  <si>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</si>
  <si>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</si>
  <si>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</si>
  <si>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</si>
  <si>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</si>
  <si>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</si>
  <si>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</si>
  <si>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</si>
  <si>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</si>
  <si>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</si>
  <si>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</si>
  <si>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</si>
  <si>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</si>
  <si>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</si>
  <si>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</si>
  <si>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</si>
  <si>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</si>
  <si>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</si>
  <si>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</si>
  <si>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</si>
  <si>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</si>
  <si>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</si>
  <si>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</si>
  <si>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</si>
  <si>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</si>
  <si>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</si>
  <si>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</si>
  <si>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</si>
  <si>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</si>
  <si>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</si>
  <si>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</si>
  <si>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</si>
  <si>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</si>
  <si>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</si>
  <si>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</si>
  <si>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</si>
  <si>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</si>
  <si>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</si>
  <si>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</si>
  <si>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</si>
  <si>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</si>
  <si>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</si>
  <si>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</si>
  <si>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</si>
  <si>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</si>
  <si>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</si>
  <si>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</si>
  <si>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</si>
  <si>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</si>
  <si>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</si>
  <si>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</si>
  <si>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</si>
  <si>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</si>
  <si>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</si>
  <si>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</si>
  <si>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</si>
  <si>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</si>
  <si>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</si>
  <si>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</si>
  <si>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</si>
  <si>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</si>
  <si>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</si>
  <si>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</si>
  <si>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</si>
  <si>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</si>
  <si>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</si>
  <si>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</si>
  <si>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</si>
  <si>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</si>
  <si>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</si>
  <si>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</si>
  <si>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</si>
  <si>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</si>
  <si>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</si>
  <si>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</si>
  <si>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</si>
  <si>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</si>
  <si>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</si>
  <si>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</si>
  <si>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</si>
  <si>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</si>
  <si>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</si>
  <si>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</si>
  <si>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</si>
  <si>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</si>
  <si>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</si>
  <si>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</si>
  <si>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</si>
  <si>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</si>
  <si>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</si>
  <si>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</si>
  <si>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</si>
  <si>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</si>
  <si>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</si>
  <si>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</si>
  <si>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</si>
  <si>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</si>
  <si>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</si>
  <si>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</si>
  <si>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</si>
  <si>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</si>
  <si>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</si>
  <si>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</si>
  <si>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</si>
  <si>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</si>
  <si>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</si>
  <si>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</si>
  <si>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</si>
  <si>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</si>
  <si>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</si>
  <si>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</si>
  <si>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</si>
  <si>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</si>
  <si>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</si>
  <si>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</si>
  <si>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</si>
  <si>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</si>
  <si>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</si>
  <si>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</si>
  <si>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</si>
  <si>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</si>
  <si>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</si>
  <si>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</si>
  <si>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</si>
  <si>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</si>
  <si>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</si>
  <si>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</si>
  <si>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</si>
  <si>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</si>
  <si>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</si>
  <si>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</si>
  <si>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</si>
  <si>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</si>
  <si>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</si>
  <si>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</si>
  <si>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</si>
  <si>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</si>
  <si>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</si>
  <si>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</si>
  <si>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</si>
  <si>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</si>
  <si>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</si>
  <si>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</si>
  <si>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</si>
  <si>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</si>
  <si>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</si>
  <si>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</si>
  <si>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</si>
  <si>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</si>
  <si>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</si>
  <si>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</si>
  <si>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</si>
  <si>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</si>
  <si>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</si>
  <si>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</si>
  <si>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</si>
  <si>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</si>
  <si>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</si>
  <si>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</si>
  <si>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</si>
  <si>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</si>
  <si>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</si>
  <si>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</si>
  <si>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</si>
  <si>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</si>
  <si>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</si>
  <si>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</si>
  <si>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</si>
  <si>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</si>
  <si>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</si>
  <si>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</si>
  <si>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</si>
  <si>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</si>
  <si>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</si>
  <si>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</si>
  <si>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</si>
  <si>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</si>
  <si>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</si>
  <si>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</si>
  <si>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</si>
  <si>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</si>
  <si>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</si>
  <si>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</si>
  <si>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</si>
  <si>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</si>
  <si>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</si>
  <si>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</si>
  <si>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</si>
  <si>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</si>
  <si>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</si>
  <si>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</si>
  <si>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</si>
  <si>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</si>
  <si>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</si>
  <si>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</si>
  <si>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</si>
  <si>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</si>
  <si>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</si>
  <si>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</si>
  <si>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</si>
  <si>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</si>
  <si>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</si>
  <si>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</si>
  <si>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</si>
  <si>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</si>
  <si>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</si>
  <si>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</si>
  <si>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</si>
  <si>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</si>
  <si>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</si>
  <si>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</si>
  <si>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</si>
  <si>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</si>
  <si>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</si>
  <si>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</si>
  <si>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</si>
  <si>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</si>
  <si>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</si>
  <si>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</si>
  <si>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</si>
  <si>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</si>
  <si>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</si>
  <si>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</si>
  <si>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</si>
  <si>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</si>
  <si>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</si>
  <si>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</si>
  <si>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</si>
  <si>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</si>
  <si>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</si>
  <si>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</si>
  <si>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</si>
  <si>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</si>
  <si>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</si>
  <si>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</si>
  <si>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</si>
  <si>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</si>
  <si>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</si>
  <si>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</si>
  <si>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</si>
  <si>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</si>
  <si>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</si>
  <si>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</si>
  <si>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</si>
  <si>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</si>
  <si>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</si>
  <si>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</si>
  <si>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</si>
  <si>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</si>
  <si>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</si>
  <si>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</si>
  <si>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</si>
  <si>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</si>
  <si>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</si>
  <si>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</si>
  <si>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</si>
  <si>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</si>
  <si>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</si>
  <si>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</si>
  <si>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</si>
  <si>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</si>
  <si>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</si>
  <si>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</si>
  <si>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</si>
  <si>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</si>
  <si>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</si>
  <si>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</si>
  <si>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</si>
  <si>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</si>
  <si>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</si>
  <si>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</si>
  <si>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</si>
  <si>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</si>
  <si>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</si>
  <si>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</si>
  <si>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</si>
  <si>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</si>
  <si>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</si>
  <si>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</si>
  <si>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</si>
  <si>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</si>
  <si>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</si>
  <si>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</si>
  <si>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</si>
  <si>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</si>
  <si>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</si>
  <si>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</si>
  <si>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</si>
  <si>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</si>
  <si>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</si>
  <si>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</si>
  <si>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</si>
  <si>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</si>
  <si>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</si>
  <si>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</si>
  <si>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</si>
  <si>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</si>
  <si>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</si>
  <si>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</si>
  <si>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</si>
  <si>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</si>
  <si>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</si>
  <si>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</si>
  <si>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</si>
  <si>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</si>
  <si>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</si>
  <si>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</si>
  <si>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</si>
  <si>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</si>
  <si>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</si>
  <si>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</si>
  <si>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</si>
  <si>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</si>
  <si>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</si>
  <si>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</si>
  <si>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</si>
  <si>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</si>
  <si>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</si>
  <si>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</si>
  <si>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</si>
  <si>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</si>
  <si>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</si>
  <si>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</si>
  <si>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</si>
  <si>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</si>
  <si>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</si>
  <si>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</si>
  <si>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</si>
  <si>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</si>
  <si>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</si>
  <si>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</si>
  <si>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</si>
  <si>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</si>
  <si>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</si>
  <si>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</si>
  <si>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</si>
  <si>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</si>
  <si>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</si>
  <si>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</si>
  <si>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</si>
  <si>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</si>
  <si>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</si>
  <si>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</si>
  <si>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</si>
  <si>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</si>
  <si>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</si>
  <si>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</si>
  <si>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</si>
  <si>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</si>
  <si>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</si>
  <si>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</si>
  <si>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</si>
  <si>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</si>
  <si>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</si>
  <si>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</si>
  <si>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</si>
  <si>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</si>
  <si>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</si>
  <si>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</si>
  <si>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</si>
  <si>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</si>
  <si>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</si>
  <si>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</si>
  <si>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</si>
  <si>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</si>
  <si>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</si>
  <si>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</si>
  <si>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</si>
  <si>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</si>
  <si>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</si>
  <si>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</si>
  <si>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</si>
  <si>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</si>
  <si>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</si>
  <si>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</si>
  <si>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</si>
  <si>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</si>
  <si>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</si>
  <si>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</si>
  <si>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</si>
  <si>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</si>
  <si>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</si>
  <si>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</si>
  <si>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</si>
  <si>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</si>
  <si>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</si>
  <si>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</si>
  <si>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</si>
  <si>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</si>
  <si>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</si>
  <si>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</si>
  <si>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</si>
  <si>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</si>
  <si>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</si>
  <si>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</si>
  <si>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</si>
  <si>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</si>
  <si>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</si>
  <si>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</si>
  <si>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</si>
  <si>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</si>
  <si>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</si>
  <si>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</si>
  <si>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</si>
  <si>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</si>
  <si>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</si>
  <si>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</si>
  <si>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</si>
  <si>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</si>
  <si>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</si>
  <si>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</si>
  <si>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</si>
  <si>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</si>
  <si>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</si>
  <si>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</si>
  <si>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</si>
  <si>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</si>
  <si>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</si>
  <si>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</si>
  <si>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</si>
  <si>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</si>
  <si>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</si>
  <si>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</si>
  <si>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</si>
  <si>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</si>
  <si>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</si>
  <si>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</si>
  <si>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</si>
  <si>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</si>
  <si>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</si>
  <si>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</si>
  <si>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</si>
  <si>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</si>
  <si>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</si>
  <si>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</si>
  <si>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</si>
  <si>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</si>
  <si>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</si>
  <si>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</si>
  <si>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</si>
  <si>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</si>
  <si>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</si>
  <si>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</si>
  <si>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</si>
  <si>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</si>
  <si>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</si>
  <si>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</si>
  <si>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</si>
  <si>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</si>
  <si>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</si>
  <si>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</si>
  <si>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</si>
  <si>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</si>
  <si>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</si>
  <si>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</si>
  <si>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</si>
  <si>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</si>
  <si>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</si>
  <si>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</si>
  <si>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</si>
  <si>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</si>
  <si>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</si>
  <si>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</si>
  <si>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</si>
  <si>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</si>
  <si>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</si>
  <si>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</si>
  <si>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</si>
  <si>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</si>
  <si>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</si>
  <si>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</si>
  <si>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</si>
  <si>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</si>
  <si>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</si>
  <si>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</si>
  <si>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</si>
  <si>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</si>
  <si>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</si>
  <si>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</si>
  <si>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</si>
  <si>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</si>
  <si>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</si>
  <si>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</si>
  <si>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</si>
  <si>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</si>
  <si>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</si>
  <si>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</si>
  <si>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</si>
  <si>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</si>
  <si>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</si>
  <si>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</si>
  <si>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</si>
  <si>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</si>
  <si>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</si>
  <si>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</si>
  <si>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</si>
  <si>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</si>
  <si>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</si>
  <si>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</si>
  <si>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</si>
  <si>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</si>
  <si>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</si>
  <si>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</si>
  <si>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</si>
  <si>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</si>
  <si>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</si>
  <si>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</si>
  <si>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</si>
  <si>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</si>
  <si>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</si>
  <si>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</si>
  <si>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</si>
  <si>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</si>
  <si>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</si>
  <si>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</si>
  <si>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</si>
  <si>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</si>
  <si>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</si>
  <si>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</si>
  <si>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</si>
  <si>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</si>
  <si>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</si>
  <si>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</si>
  <si>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</si>
  <si>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</si>
  <si>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</si>
  <si>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</si>
  <si>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</si>
  <si>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</si>
  <si>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</si>
  <si>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</si>
  <si>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</si>
  <si>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</si>
  <si>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</si>
  <si>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</si>
  <si>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</si>
  <si>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</si>
  <si>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</si>
  <si>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</si>
  <si>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</si>
  <si>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</si>
  <si>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</si>
  <si>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</si>
  <si>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</si>
  <si>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</si>
  <si>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</si>
  <si>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</si>
  <si>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</si>
  <si>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</si>
  <si>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</si>
  <si>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</si>
  <si>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</si>
  <si>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</si>
  <si>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</si>
  <si>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</si>
  <si>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</si>
  <si>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</si>
  <si>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</si>
  <si>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</si>
  <si>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</si>
  <si>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</si>
  <si>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</si>
  <si>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</si>
  <si>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</si>
  <si>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</si>
  <si>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</si>
  <si>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</si>
  <si>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</si>
  <si>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</si>
  <si>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</si>
  <si>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</si>
  <si>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</si>
  <si>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</si>
  <si>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</si>
  <si>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</si>
  <si>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</si>
  <si>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</si>
  <si>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</si>
  <si>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</si>
  <si>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</si>
  <si>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</si>
  <si>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</si>
  <si>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</si>
  <si>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</si>
  <si>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</si>
  <si>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</si>
  <si>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</si>
  <si>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</si>
  <si>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</si>
  <si>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</si>
  <si>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</si>
  <si>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</si>
  <si>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</si>
  <si>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</si>
  <si>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</si>
  <si>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</si>
  <si>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</si>
  <si>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</si>
  <si>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</si>
  <si>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</si>
  <si>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</si>
  <si>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</si>
  <si>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</si>
  <si>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</si>
  <si>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</si>
  <si>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</si>
  <si>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</si>
  <si>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</si>
  <si>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</si>
  <si>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</si>
  <si>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</si>
  <si>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</si>
  <si>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</si>
  <si>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</si>
  <si>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</si>
  <si>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</si>
  <si>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</si>
  <si>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</si>
  <si>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</si>
  <si>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</si>
  <si>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</si>
  <si>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</si>
  <si>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</si>
  <si>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</si>
  <si>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</si>
  <si>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</si>
  <si>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</si>
  <si>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</si>
  <si>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</si>
  <si>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</si>
  <si>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</si>
  <si>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</si>
  <si>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</si>
  <si>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</si>
  <si>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</si>
  <si>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</si>
  <si>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</si>
  <si>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</si>
  <si>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</si>
  <si>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</si>
  <si>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</si>
  <si>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</si>
  <si>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</si>
  <si>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</si>
  <si>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</si>
  <si>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</si>
  <si>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</si>
  <si>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</si>
  <si>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</si>
  <si>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</si>
  <si>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</si>
  <si>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</si>
  <si>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</si>
  <si>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</si>
  <si>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</si>
  <si>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</si>
  <si>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</si>
  <si>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</si>
  <si>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</si>
  <si>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</si>
  <si>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</si>
  <si>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</si>
  <si>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</si>
  <si>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</si>
  <si>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</si>
  <si>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</si>
  <si>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</si>
  <si>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</si>
  <si>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</si>
  <si>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</si>
  <si>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</si>
  <si>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</si>
  <si>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</si>
  <si>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</si>
  <si>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</si>
  <si>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</si>
  <si>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</si>
  <si>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</si>
  <si>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</si>
  <si>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</si>
  <si>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</si>
  <si>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</si>
  <si>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</si>
  <si>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</si>
  <si>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</si>
  <si>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</si>
  <si>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</si>
  <si>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</si>
  <si>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</si>
  <si>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</si>
  <si>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</si>
  <si>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</si>
  <si>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</si>
  <si>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</si>
  <si>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</si>
  <si>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</si>
  <si>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</si>
  <si>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</si>
  <si>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</si>
  <si>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</si>
  <si>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</si>
  <si>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</si>
  <si>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</si>
  <si>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</si>
  <si>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</si>
  <si>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</si>
  <si>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</si>
  <si>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</si>
  <si>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</si>
  <si>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</si>
  <si>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</si>
  <si>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</si>
  <si>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</si>
  <si>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</si>
  <si>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</si>
  <si>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</si>
  <si>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</si>
  <si>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</si>
  <si>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</si>
  <si>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</si>
  <si>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</si>
  <si>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</si>
  <si>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</si>
  <si>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</si>
  <si>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</si>
  <si>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</si>
  <si>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</si>
  <si>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</si>
  <si>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</si>
  <si>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</si>
  <si>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</si>
  <si>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</si>
  <si>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</si>
  <si>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</si>
  <si>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</si>
  <si>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</si>
  <si>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</si>
  <si>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</si>
  <si>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</si>
  <si>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</si>
  <si>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</si>
  <si>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</si>
  <si>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</si>
  <si>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</si>
  <si>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</si>
  <si>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</si>
  <si>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</si>
  <si>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</si>
  <si>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</si>
  <si>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</si>
  <si>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</si>
  <si>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</si>
  <si>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</si>
  <si>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</si>
  <si>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</si>
  <si>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</si>
  <si>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</si>
  <si>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</si>
  <si>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</si>
  <si>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</si>
  <si>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</si>
  <si>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</si>
  <si>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</si>
  <si>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</si>
  <si>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</si>
  <si>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</si>
  <si>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</si>
  <si>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</si>
  <si>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</si>
  <si>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</si>
  <si>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</si>
  <si>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</si>
  <si>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</si>
  <si>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</si>
  <si>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</si>
  <si>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</si>
  <si>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</si>
  <si>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</si>
  <si>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</si>
  <si>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</si>
  <si>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</si>
  <si>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</si>
  <si>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</si>
  <si>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</si>
  <si>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</si>
  <si>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</si>
  <si>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</si>
  <si>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</si>
  <si>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</si>
  <si>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</si>
  <si>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</si>
  <si>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</si>
  <si>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</si>
  <si>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</si>
  <si>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</si>
  <si>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</si>
  <si>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</si>
  <si>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</si>
  <si>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</si>
  <si>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</si>
  <si>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</si>
  <si>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</si>
  <si>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</si>
  <si>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</si>
  <si>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</si>
  <si>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</si>
  <si>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</si>
  <si>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</si>
  <si>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</si>
  <si>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</si>
  <si>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</si>
  <si>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</si>
  <si>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</si>
  <si>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</si>
  <si>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</si>
  <si>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</si>
  <si>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</si>
  <si>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</si>
  <si>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</si>
  <si>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</si>
  <si>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</si>
  <si>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</si>
  <si>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</si>
  <si>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</si>
  <si>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</si>
  <si>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</si>
  <si>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</si>
  <si>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</si>
  <si>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</si>
  <si>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</si>
  <si>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</si>
  <si>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</si>
  <si>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</si>
  <si>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</si>
  <si>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</si>
  <si>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</si>
  <si>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</si>
  <si>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</si>
  <si>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</si>
  <si>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</si>
  <si>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</si>
  <si>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</si>
  <si>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</si>
  <si>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</si>
  <si>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</si>
  <si>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</si>
  <si>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</si>
  <si>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</si>
  <si>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</si>
  <si>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</si>
  <si>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</si>
  <si>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</si>
  <si>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</si>
  <si>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</si>
  <si>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</si>
  <si>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</si>
  <si>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</si>
  <si>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</si>
  <si>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</si>
  <si>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</si>
  <si>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</si>
  <si>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</si>
  <si>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</si>
  <si>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</si>
  <si>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</si>
  <si>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</si>
  <si>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</si>
  <si>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</si>
  <si>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</si>
  <si>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</si>
  <si>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</si>
  <si>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</si>
  <si>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</si>
  <si>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</si>
  <si>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</si>
  <si>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</si>
  <si>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</si>
  <si>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</si>
  <si>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</si>
  <si>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</si>
  <si>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</si>
  <si>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</si>
  <si>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</si>
  <si>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</si>
  <si>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</si>
  <si>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</si>
  <si>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</si>
  <si>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</si>
  <si>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</si>
  <si>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</si>
  <si>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</si>
  <si>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</si>
  <si>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</si>
  <si>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</si>
  <si>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</si>
  <si>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</si>
  <si>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</si>
  <si>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</si>
  <si>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</si>
  <si>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</si>
  <si>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</si>
  <si>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</si>
  <si>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</si>
  <si>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</si>
  <si>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</si>
  <si>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</si>
  <si>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</si>
  <si>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</si>
  <si>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</si>
  <si>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</si>
  <si>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</si>
  <si>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</si>
  <si>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</si>
  <si>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</si>
  <si>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</si>
  <si>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</si>
  <si>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</si>
  <si>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</si>
  <si>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</si>
  <si>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</si>
  <si>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</si>
  <si>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</si>
  <si>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</si>
  <si>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</si>
  <si>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</si>
  <si>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</si>
  <si>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</si>
  <si>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</si>
  <si>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</si>
  <si>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</si>
  <si>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</si>
  <si>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</si>
  <si>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</si>
  <si>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</si>
  <si>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</si>
  <si>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</si>
  <si>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</si>
  <si>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</si>
  <si>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</si>
  <si>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</si>
  <si>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</si>
  <si>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</si>
  <si>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</si>
  <si>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</si>
  <si>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</si>
  <si>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</si>
  <si>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</si>
  <si>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</si>
  <si>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</si>
  <si>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</si>
  <si>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</si>
  <si>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</si>
  <si>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</si>
  <si>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</si>
  <si>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</si>
  <si>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</si>
  <si>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</si>
  <si>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</si>
  <si>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</si>
  <si>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</si>
  <si>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</si>
  <si>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</si>
  <si>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</si>
  <si>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</si>
  <si>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</si>
  <si>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</si>
  <si>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</si>
  <si>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</si>
  <si>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</si>
  <si>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</si>
  <si>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</si>
  <si>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</si>
  <si>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</si>
  <si>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</si>
  <si>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</si>
  <si>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</si>
  <si>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</si>
  <si>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</si>
  <si>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</si>
  <si>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</si>
  <si>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</si>
  <si>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</si>
  <si>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</si>
  <si>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</si>
  <si>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</si>
  <si>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</si>
  <si>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</si>
  <si>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</si>
  <si>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</si>
  <si>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</si>
  <si>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</si>
  <si>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</si>
  <si>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</si>
  <si>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</si>
  <si>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</si>
  <si>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</si>
  <si>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</si>
  <si>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</si>
  <si>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</si>
  <si>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</si>
  <si>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</si>
  <si>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</si>
  <si>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</si>
  <si>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</si>
  <si>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</si>
  <si>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</si>
  <si>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</si>
  <si>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</si>
  <si>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</si>
  <si>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</si>
  <si>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</si>
  <si>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</si>
  <si>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</si>
  <si>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</si>
  <si>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</si>
  <si>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</si>
  <si>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</si>
  <si>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</si>
  <si>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</si>
  <si>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</si>
  <si>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</si>
  <si>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</si>
  <si>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</si>
  <si>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</si>
  <si>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</si>
  <si>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</si>
  <si>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</si>
  <si>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</si>
  <si>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</si>
  <si>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</si>
  <si>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</si>
  <si>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</si>
  <si>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</si>
  <si>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</si>
  <si>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</si>
  <si>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</si>
  <si>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</si>
  <si>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</si>
  <si>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</si>
  <si>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</si>
  <si>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</si>
  <si>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</si>
  <si>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</si>
  <si>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</si>
  <si>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</si>
  <si>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</si>
  <si>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</si>
  <si>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</si>
  <si>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</si>
  <si>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</si>
  <si>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</si>
  <si>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</si>
  <si>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</si>
  <si>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</si>
  <si>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</si>
  <si>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</si>
  <si>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</si>
  <si>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</si>
  <si>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</si>
  <si>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</si>
  <si>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</si>
  <si>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</si>
  <si>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</si>
  <si>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</si>
  <si>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</si>
  <si>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</si>
  <si>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</si>
  <si>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</si>
  <si>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</si>
  <si>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</si>
  <si>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</si>
  <si>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</si>
  <si>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</si>
  <si>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</si>
  <si>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</si>
  <si>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</si>
  <si>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</si>
  <si>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</si>
  <si>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</si>
  <si>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</si>
  <si>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</si>
  <si>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</si>
  <si>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</si>
  <si>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</si>
  <si>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</si>
  <si>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</si>
  <si>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</si>
  <si>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</si>
  <si>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</si>
  <si>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</si>
  <si>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</si>
  <si>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</si>
  <si>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</si>
  <si>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</si>
  <si>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</si>
  <si>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</si>
  <si>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</si>
  <si>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</si>
  <si>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</si>
  <si>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</si>
  <si>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</si>
  <si>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</si>
  <si>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</si>
  <si>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</si>
  <si>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</si>
  <si>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</si>
  <si>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</si>
  <si>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</si>
  <si>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</si>
  <si>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</si>
  <si>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</si>
  <si>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</si>
  <si>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</si>
  <si>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</si>
  <si>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</si>
  <si>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</si>
  <si>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</si>
  <si>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</si>
  <si>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</si>
  <si>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</si>
  <si>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</si>
  <si>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</si>
  <si>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</si>
  <si>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</si>
  <si>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</si>
  <si>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</si>
  <si>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</si>
  <si>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</si>
  <si>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</si>
  <si>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</si>
  <si>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</si>
  <si>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</si>
  <si>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</si>
  <si>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</si>
  <si>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</si>
  <si>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</si>
  <si>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</si>
  <si>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</si>
  <si>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</si>
  <si>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</si>
  <si>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</si>
  <si>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</si>
  <si>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</si>
  <si>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</si>
  <si>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</si>
  <si>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</si>
  <si>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</si>
  <si>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</si>
  <si>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</si>
  <si>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</si>
  <si>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</si>
  <si>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</si>
  <si>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</si>
  <si>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</si>
  <si>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</si>
  <si>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</si>
  <si>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</si>
  <si>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</si>
  <si>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</si>
  <si>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</si>
  <si>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</si>
  <si>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</si>
  <si>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</si>
  <si>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</si>
  <si>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</si>
  <si>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</si>
  <si>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</si>
  <si>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</si>
  <si>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</si>
  <si>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</si>
  <si>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</si>
  <si>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</si>
  <si>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</si>
  <si>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</si>
  <si>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</si>
  <si>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</si>
  <si>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</si>
  <si>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</si>
  <si>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</si>
  <si>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</si>
  <si>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</si>
  <si>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</si>
  <si>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</si>
  <si>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</si>
  <si>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</si>
  <si>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</si>
  <si>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</si>
  <si>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</si>
  <si>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</si>
  <si>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</si>
  <si>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</si>
  <si>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</si>
  <si>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</si>
  <si>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</si>
  <si>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</si>
  <si>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</si>
  <si>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</si>
  <si>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</si>
  <si>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</si>
  <si>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</si>
  <si>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</si>
  <si>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</si>
  <si>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</si>
  <si>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</si>
  <si>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</si>
  <si>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</si>
  <si>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</si>
  <si>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</si>
  <si>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</si>
  <si>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</si>
  <si>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</si>
  <si>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</si>
  <si>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</si>
  <si>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</si>
  <si>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</si>
  <si>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</si>
  <si>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</si>
  <si>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</si>
  <si>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</si>
  <si>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</si>
  <si>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</si>
  <si>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</si>
  <si>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</si>
  <si>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</si>
  <si>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</si>
  <si>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</si>
  <si>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</si>
  <si>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</si>
  <si>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</si>
  <si>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</si>
  <si>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</si>
  <si>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</si>
  <si>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</si>
  <si>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</si>
  <si>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</si>
  <si>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</si>
  <si>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</si>
  <si>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</si>
  <si>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</si>
  <si>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</si>
  <si>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</si>
  <si>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</si>
  <si>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</si>
  <si>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</si>
  <si>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</si>
  <si>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</si>
  <si>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</si>
  <si>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</si>
  <si>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</si>
  <si>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</si>
  <si>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</si>
  <si>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</si>
  <si>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</si>
  <si>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</si>
  <si>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</si>
  <si>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</si>
  <si>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</si>
  <si>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</si>
  <si>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</si>
  <si>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</si>
  <si>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</si>
  <si>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</si>
  <si>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</si>
  <si>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</si>
  <si>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</si>
  <si>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</si>
  <si>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</si>
  <si>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</si>
  <si>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</si>
  <si>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</si>
  <si>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</si>
  <si>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</si>
  <si>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</si>
  <si>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</si>
  <si>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</si>
  <si>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</si>
  <si>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</si>
  <si>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</si>
  <si>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</si>
  <si>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</si>
  <si>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</si>
  <si>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</si>
  <si>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</si>
  <si>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</si>
  <si>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</si>
  <si>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</si>
  <si>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</si>
  <si>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</si>
  <si>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</si>
  <si>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</si>
  <si>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</si>
  <si>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</si>
  <si>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</si>
  <si>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</si>
  <si>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</si>
  <si>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</si>
  <si>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</si>
  <si>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</si>
  <si>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</si>
  <si>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</si>
  <si>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</si>
  <si>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</si>
  <si>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</si>
  <si>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</si>
  <si>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</si>
  <si>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</si>
  <si>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</si>
  <si>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</si>
  <si>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</si>
  <si>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</si>
  <si>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</si>
  <si>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</si>
  <si>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</si>
  <si>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</si>
  <si>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</si>
  <si>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</si>
  <si>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</si>
  <si>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</si>
  <si>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</si>
  <si>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</si>
  <si>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</si>
  <si>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</si>
  <si>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</si>
  <si>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</si>
  <si>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</si>
  <si>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</si>
  <si>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</si>
  <si>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</si>
  <si>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</si>
  <si>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</si>
  <si>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</si>
  <si>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</si>
  <si>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</si>
  <si>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</si>
  <si>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</si>
  <si>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</si>
  <si>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</si>
  <si>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</si>
  <si>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</si>
  <si>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</si>
  <si>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</si>
  <si>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</si>
  <si>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</si>
  <si>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</si>
  <si>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</si>
  <si>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</si>
  <si>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</si>
  <si>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</si>
  <si>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</si>
  <si>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</si>
  <si>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</si>
  <si>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</si>
  <si>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</si>
  <si>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</si>
  <si>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</si>
  <si>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</si>
  <si>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</si>
  <si>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</si>
  <si>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</si>
  <si>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</si>
  <si>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</si>
  <si>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</si>
  <si>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</si>
  <si>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</si>
  <si>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</si>
  <si>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</si>
  <si>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</si>
  <si>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</si>
  <si>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</si>
  <si>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</si>
  <si>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</si>
  <si>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</si>
  <si>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</si>
  <si>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</si>
  <si>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</si>
  <si>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</si>
  <si>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</si>
  <si>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</si>
  <si>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</si>
  <si>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</si>
  <si>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</si>
  <si>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</si>
  <si>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</si>
  <si>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</si>
  <si>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</si>
  <si>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</si>
  <si>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</si>
  <si>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</si>
  <si>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</si>
  <si>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</si>
  <si>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</si>
  <si>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</si>
  <si>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</si>
  <si>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</si>
  <si>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</si>
  <si>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</si>
  <si>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</si>
  <si>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</si>
  <si>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</si>
  <si>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</si>
  <si>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</si>
  <si>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</si>
  <si>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</si>
  <si>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</si>
  <si>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</si>
  <si>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</si>
  <si>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</si>
  <si>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</si>
  <si>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</si>
  <si>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</si>
  <si>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</si>
  <si>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</si>
  <si>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</si>
  <si>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</si>
  <si>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</si>
  <si>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</si>
  <si>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</si>
  <si>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</si>
  <si>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</si>
  <si>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</si>
  <si>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</si>
  <si>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</si>
  <si>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</si>
  <si>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</si>
  <si>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</si>
  <si>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</si>
  <si>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</si>
  <si>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</si>
  <si>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</si>
  <si>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</si>
  <si>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</si>
  <si>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</si>
  <si>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</si>
  <si>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</si>
  <si>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</si>
  <si>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</si>
  <si>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</si>
  <si>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</si>
  <si>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</si>
  <si>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</si>
  <si>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</si>
  <si>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</si>
  <si>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</si>
  <si>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</si>
  <si>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</si>
  <si>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</si>
  <si>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</si>
  <si>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</si>
  <si>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</si>
  <si>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</si>
  <si>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</si>
  <si>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</si>
  <si>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</si>
  <si>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</si>
  <si>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</si>
  <si>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</si>
  <si>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</si>
  <si>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</si>
  <si>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</si>
  <si>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</si>
  <si>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</si>
  <si>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</si>
  <si>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</si>
  <si>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</si>
  <si>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</si>
  <si>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</si>
  <si>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</si>
  <si>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</si>
  <si>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</si>
  <si>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</si>
  <si>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</si>
  <si>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</si>
  <si>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</si>
  <si>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</si>
  <si>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</si>
  <si>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</si>
  <si>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</si>
  <si>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</si>
  <si>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</si>
  <si>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</si>
  <si>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</si>
  <si>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</si>
  <si>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</si>
  <si>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</si>
  <si>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</si>
  <si>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</si>
  <si>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</si>
  <si>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</si>
  <si>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</si>
  <si>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</si>
  <si>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</si>
  <si>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</si>
  <si>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</si>
  <si>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</si>
  <si>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</si>
  <si>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</si>
  <si>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</si>
  <si>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</si>
  <si>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</si>
  <si>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</si>
  <si>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</si>
  <si>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</si>
  <si>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</si>
  <si>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</si>
  <si>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</si>
  <si>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</si>
  <si>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</si>
  <si>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</si>
  <si>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</si>
  <si>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</si>
  <si>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</si>
  <si>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</si>
  <si>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</si>
  <si>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</si>
  <si>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</si>
  <si>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</si>
  <si>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</si>
  <si>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</si>
  <si>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</si>
  <si>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</si>
  <si>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</si>
  <si>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</si>
  <si>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</si>
  <si>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</si>
  <si>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</si>
  <si>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</si>
  <si>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</si>
  <si>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</si>
  <si>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</si>
  <si>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</si>
  <si>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</si>
  <si>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</si>
  <si>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</si>
  <si>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</si>
  <si>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</si>
  <si>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</si>
  <si>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</si>
  <si>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</si>
  <si>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</si>
  <si>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</si>
  <si>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</si>
  <si>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</si>
  <si>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</si>
  <si>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</si>
  <si>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</si>
  <si>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</si>
  <si>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</si>
  <si>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</si>
  <si>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</si>
  <si>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</si>
  <si>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</si>
  <si>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</si>
  <si>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</si>
  <si>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</si>
  <si>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</si>
  <si>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</si>
  <si>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</si>
  <si>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</si>
  <si>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</si>
  <si>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</si>
  <si>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</si>
  <si>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</si>
  <si>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</si>
  <si>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</si>
  <si>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</si>
  <si>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</si>
  <si>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</si>
  <si>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</si>
  <si>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</si>
  <si>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</si>
  <si>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</si>
  <si>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</si>
  <si>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</si>
  <si>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</si>
  <si>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</si>
  <si>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</si>
  <si>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</si>
  <si>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</si>
  <si>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</si>
  <si>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</si>
  <si>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</si>
  <si>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</si>
  <si>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</si>
  <si>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</si>
  <si>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</si>
  <si>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</si>
  <si>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</si>
  <si>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</si>
  <si>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</si>
  <si>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</si>
  <si>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</si>
  <si>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</si>
  <si>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</si>
  <si>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</si>
  <si>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</si>
  <si>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</si>
  <si>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</si>
  <si>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</si>
  <si>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</si>
  <si>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</si>
  <si>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</si>
  <si>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</si>
  <si>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</si>
  <si>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</si>
  <si>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</si>
  <si>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</si>
  <si>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</si>
  <si>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</si>
  <si>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</si>
  <si>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</si>
  <si>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</si>
  <si>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</si>
  <si>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</si>
  <si>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</si>
  <si>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</si>
  <si>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</si>
  <si>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</si>
  <si>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</si>
  <si>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</si>
  <si>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</si>
  <si>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</si>
  <si>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</si>
  <si>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</si>
  <si>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</si>
  <si>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</si>
  <si>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</si>
  <si>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</si>
  <si>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</si>
  <si>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</si>
  <si>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</si>
  <si>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</si>
  <si>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</si>
  <si>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</si>
  <si>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</si>
  <si>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</si>
  <si>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</si>
  <si>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</si>
  <si>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</si>
  <si>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</si>
  <si>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</si>
  <si>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</si>
  <si>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</si>
  <si>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</si>
  <si>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</si>
  <si>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</si>
  <si>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</si>
  <si>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</si>
  <si>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</si>
  <si>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</si>
  <si>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</si>
  <si>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</si>
  <si>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</si>
  <si>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</si>
  <si>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</si>
  <si>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</si>
  <si>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</si>
  <si>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</si>
  <si>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</si>
  <si>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</si>
  <si>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</si>
  <si>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</si>
  <si>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</si>
  <si>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</si>
  <si>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</si>
  <si>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</si>
  <si>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</si>
  <si>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</si>
  <si>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</si>
  <si>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</si>
  <si>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</si>
  <si>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</si>
  <si>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</si>
  <si>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</si>
  <si>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</si>
  <si>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</si>
  <si>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</si>
  <si>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</si>
  <si>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</si>
  <si>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</si>
  <si>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</si>
  <si>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</si>
  <si>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</si>
  <si>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</si>
  <si>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</si>
  <si>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</si>
  <si>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</si>
  <si>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</si>
  <si>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</si>
  <si>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</si>
  <si>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</si>
  <si>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</si>
  <si>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</si>
  <si>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</si>
  <si>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</si>
  <si>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</si>
  <si>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</si>
  <si>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</si>
  <si>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</si>
  <si>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</si>
  <si>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</si>
  <si>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</si>
  <si>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</si>
  <si>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</si>
  <si>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</si>
  <si>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</si>
  <si>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</si>
  <si>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</si>
  <si>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</si>
  <si>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</si>
  <si>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</si>
  <si>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</si>
  <si>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</si>
  <si>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</si>
  <si>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</si>
  <si>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</si>
  <si>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</si>
  <si>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</si>
  <si>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</si>
  <si>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</si>
  <si>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</si>
  <si>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</si>
  <si>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</si>
  <si>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</si>
  <si>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</si>
  <si>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</si>
  <si>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</si>
  <si>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</si>
  <si>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</si>
  <si>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</si>
  <si>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</si>
  <si>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</si>
  <si>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</si>
  <si>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</si>
  <si>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</si>
  <si>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</si>
  <si>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</si>
  <si>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</si>
  <si>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</si>
  <si>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</si>
  <si>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</si>
  <si>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</si>
  <si>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</si>
  <si>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</si>
  <si>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</si>
  <si>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</si>
  <si>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</si>
  <si>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</si>
  <si>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</si>
  <si>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</si>
  <si>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</si>
  <si>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</si>
  <si>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</si>
  <si>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</si>
  <si>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</si>
  <si>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</si>
  <si>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</si>
  <si>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</si>
  <si>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</si>
  <si>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</si>
  <si>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</si>
  <si>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</si>
  <si>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</si>
  <si>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</si>
  <si>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</si>
  <si>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</si>
  <si>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</si>
  <si>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</si>
  <si>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</si>
  <si>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</si>
  <si>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</si>
  <si>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</si>
  <si>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</si>
  <si>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</si>
  <si>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</si>
  <si>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</si>
  <si>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</si>
  <si>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</si>
  <si>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</si>
  <si>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</si>
  <si>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</si>
  <si>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</si>
  <si>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</si>
  <si>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</si>
  <si>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</si>
  <si>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</si>
  <si>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</si>
  <si>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</si>
  <si>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</si>
  <si>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</si>
  <si>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</si>
  <si>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</si>
  <si>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</si>
  <si>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</si>
  <si>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</si>
  <si>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</si>
  <si>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</si>
  <si>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</si>
  <si>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</si>
  <si>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</si>
  <si>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</si>
  <si>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</si>
  <si>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</si>
  <si>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</si>
  <si>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</si>
  <si>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</si>
  <si>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</si>
  <si>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</si>
  <si>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</si>
  <si>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</si>
  <si>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</si>
  <si>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</si>
  <si>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</si>
  <si>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</si>
  <si>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</si>
  <si>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</si>
  <si>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</si>
  <si>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</si>
  <si>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</si>
  <si>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</si>
  <si>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</si>
  <si>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</si>
  <si>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</si>
  <si>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</si>
  <si>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</si>
  <si>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</si>
  <si>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</si>
  <si>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</si>
  <si>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</si>
  <si>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</si>
  <si>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</si>
  <si>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</si>
  <si>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</si>
  <si>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</si>
  <si>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</si>
  <si>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</si>
  <si>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</si>
  <si>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</si>
  <si>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</si>
  <si>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</si>
  <si>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</si>
  <si>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</si>
  <si>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</si>
  <si>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</si>
  <si>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</si>
  <si>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</si>
  <si>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</si>
  <si>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</si>
  <si>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</si>
  <si>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</si>
  <si>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</si>
  <si>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</si>
  <si>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</si>
  <si>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</si>
  <si>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</si>
  <si>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</si>
  <si>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</si>
  <si>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</si>
  <si>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</si>
  <si>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</si>
  <si>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</si>
  <si>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</si>
  <si>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</si>
  <si>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</si>
  <si>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</si>
  <si>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</si>
  <si>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</si>
  <si>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</si>
  <si>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</si>
  <si>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</si>
  <si>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</si>
  <si>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</si>
  <si>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</si>
  <si>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</si>
  <si>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</si>
  <si>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</si>
  <si>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</si>
  <si>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</si>
  <si>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</si>
  <si>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</si>
  <si>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</si>
  <si>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</si>
  <si>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</si>
  <si>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</si>
  <si>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</si>
  <si>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</si>
  <si>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</si>
  <si>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</si>
  <si>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</si>
  <si>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</si>
  <si>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</si>
  <si>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</si>
  <si>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</si>
  <si>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</si>
  <si>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</si>
  <si>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</si>
  <si>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</si>
  <si>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</si>
  <si>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</si>
  <si>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</si>
  <si>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</si>
  <si>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</si>
  <si>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</si>
  <si>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</si>
  <si>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</si>
  <si>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</si>
  <si>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</si>
  <si>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</si>
  <si>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</si>
  <si>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</si>
  <si>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</si>
  <si>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</si>
  <si>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</si>
  <si>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</si>
  <si>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</si>
  <si>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</si>
  <si>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</si>
  <si>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</si>
  <si>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</si>
  <si>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</si>
  <si>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</si>
  <si>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</si>
  <si>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</si>
  <si>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</si>
  <si>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</si>
  <si>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</si>
  <si>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</si>
  <si>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</si>
  <si>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</si>
  <si>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</si>
  <si>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</si>
  <si>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</si>
  <si>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</si>
  <si>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</si>
  <si>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</si>
  <si>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</si>
  <si>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</si>
  <si>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</si>
  <si>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</si>
  <si>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</si>
  <si>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</si>
  <si>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</si>
  <si>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</si>
  <si>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</si>
  <si>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</si>
  <si>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</si>
  <si>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</si>
  <si>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</si>
  <si>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</si>
  <si>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</si>
  <si>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</si>
  <si>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</si>
  <si>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</si>
  <si>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</si>
  <si>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</si>
  <si>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</si>
  <si>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</si>
  <si>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</si>
  <si>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</si>
  <si>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</si>
  <si>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</si>
  <si>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</si>
  <si>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</si>
  <si>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</si>
  <si>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</si>
  <si>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</si>
  <si>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</si>
  <si>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</si>
  <si>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</si>
  <si>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</si>
  <si>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</si>
  <si>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</si>
  <si>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</si>
  <si>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</si>
  <si>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</si>
  <si>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</si>
  <si>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</si>
  <si>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</si>
  <si>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</si>
  <si>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</si>
  <si>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</si>
  <si>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</si>
  <si>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</si>
  <si>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</si>
  <si>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</si>
  <si>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</si>
  <si>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</si>
  <si>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</si>
  <si>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</si>
  <si>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</si>
  <si>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</si>
  <si>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</si>
  <si>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</si>
  <si>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</si>
  <si>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</si>
  <si>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</si>
  <si>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</si>
  <si>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</si>
  <si>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</si>
  <si>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</si>
  <si>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</si>
  <si>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</si>
  <si>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</si>
  <si>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</si>
  <si>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</si>
  <si>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</si>
  <si>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</si>
  <si>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</si>
  <si>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</si>
  <si>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</si>
  <si>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</si>
  <si>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</si>
  <si>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</si>
  <si>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</si>
  <si>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</si>
  <si>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</si>
  <si>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</si>
  <si>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</si>
  <si>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</si>
  <si>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</si>
  <si>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</si>
  <si>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</si>
  <si>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</si>
  <si>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</si>
  <si>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</si>
  <si>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</si>
  <si>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</si>
  <si>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</si>
  <si>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</si>
  <si>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</si>
  <si>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</si>
  <si>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</si>
  <si>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</si>
  <si>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</si>
  <si>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</si>
  <si>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</si>
  <si>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</si>
  <si>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</si>
  <si>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</si>
  <si>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</si>
  <si>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</si>
  <si>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</si>
  <si>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</si>
  <si>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</si>
  <si>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</si>
  <si>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</si>
  <si>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</si>
  <si>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</si>
  <si>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</si>
  <si>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</si>
  <si>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</si>
  <si>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</si>
  <si>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</si>
  <si>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</si>
  <si>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</si>
  <si>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</si>
  <si>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</si>
  <si>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</si>
  <si>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</si>
  <si>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</si>
  <si>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</si>
  <si>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</si>
  <si>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</si>
  <si>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</si>
  <si>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</si>
  <si>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</si>
  <si>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</si>
  <si>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</si>
  <si>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</si>
  <si>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</si>
  <si>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</si>
  <si>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</si>
  <si>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</si>
  <si>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</si>
  <si>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</si>
  <si>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</si>
  <si>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</si>
  <si>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</si>
  <si>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</si>
  <si>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</si>
  <si>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</si>
  <si>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</si>
  <si>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</si>
  <si>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</si>
  <si>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</si>
  <si>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</si>
  <si>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</si>
  <si>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</si>
  <si>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</si>
  <si>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</si>
  <si>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</si>
  <si>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</si>
  <si>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</si>
  <si>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</si>
  <si>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</si>
  <si>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</si>
  <si>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</si>
  <si>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</si>
  <si>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</si>
  <si>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</si>
  <si>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</si>
  <si>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</si>
  <si>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</si>
  <si>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</si>
  <si>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</si>
  <si>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</si>
  <si>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</si>
  <si>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</si>
  <si>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</si>
  <si>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</si>
  <si>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</si>
  <si>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</si>
  <si>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</si>
  <si>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</si>
  <si>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</si>
  <si>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</si>
  <si>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</si>
  <si>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</si>
  <si>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</si>
  <si>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</si>
  <si>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</si>
  <si>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</si>
  <si>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</si>
  <si>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</si>
  <si>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</si>
  <si>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</si>
  <si>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</si>
  <si>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</si>
  <si>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</si>
  <si>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</si>
  <si>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</si>
  <si>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</si>
  <si>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</si>
  <si>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</si>
  <si>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</si>
  <si>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</si>
  <si>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</si>
  <si>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</si>
  <si>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</si>
  <si>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</si>
  <si>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</si>
  <si>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</si>
  <si>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</si>
  <si>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</si>
  <si>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</si>
  <si>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</si>
  <si>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</si>
  <si>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</si>
  <si>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</si>
  <si>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</si>
  <si>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</si>
  <si>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</si>
  <si>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</si>
  <si>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</si>
  <si>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</si>
  <si>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</si>
  <si>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</si>
  <si>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</si>
  <si>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</si>
  <si>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</si>
  <si>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</si>
  <si>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</si>
  <si>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</si>
  <si>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</si>
  <si>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</si>
  <si>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</si>
  <si>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</si>
  <si>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</si>
  <si>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</si>
  <si>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</si>
  <si>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</si>
  <si>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</si>
  <si>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</si>
  <si>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</si>
  <si>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</si>
  <si>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</si>
  <si>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</si>
  <si>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</si>
  <si>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</si>
  <si>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</si>
  <si>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</si>
  <si>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</si>
  <si>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</si>
  <si>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</si>
  <si>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</si>
  <si>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</si>
  <si>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</si>
  <si>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</si>
  <si>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</si>
  <si>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</si>
  <si>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</si>
  <si>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</si>
  <si>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</si>
  <si>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</si>
  <si>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</si>
  <si>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</si>
  <si>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</si>
  <si>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</si>
  <si>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</si>
  <si>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</si>
  <si>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</si>
  <si>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</si>
  <si>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</si>
  <si>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</si>
  <si>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</si>
  <si>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</si>
  <si>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</si>
  <si>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</si>
  <si>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</si>
  <si>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</si>
  <si>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</si>
  <si>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</si>
  <si>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</si>
  <si>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</si>
  <si>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</si>
  <si>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</si>
  <si>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</si>
  <si>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</si>
  <si>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</si>
  <si>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</si>
  <si>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</si>
  <si>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</si>
  <si>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</si>
  <si>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</si>
  <si>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</si>
  <si>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</si>
  <si>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</si>
  <si>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</si>
  <si>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</si>
  <si>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</si>
  <si>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</si>
  <si>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</si>
  <si>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</si>
  <si>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</si>
  <si>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</si>
  <si>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</si>
  <si>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</si>
  <si>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</si>
  <si>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</si>
  <si>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</si>
  <si>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</si>
  <si>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</si>
  <si>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</si>
  <si>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</si>
  <si>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</si>
  <si>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</si>
  <si>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</si>
  <si>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</si>
  <si>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</si>
  <si>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</si>
  <si>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</si>
  <si>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</si>
  <si>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</si>
  <si>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</si>
  <si>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</si>
  <si>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</si>
  <si>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</si>
  <si>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</si>
  <si>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</si>
  <si>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</si>
  <si>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</si>
  <si>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</si>
  <si>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</si>
  <si>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</si>
  <si>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</si>
  <si>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</si>
  <si>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</si>
  <si>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</si>
  <si>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</si>
  <si>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</si>
  <si>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</si>
  <si>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</si>
  <si>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</si>
  <si>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</si>
  <si>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</si>
  <si>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</si>
  <si>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</si>
  <si>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</si>
  <si>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</si>
  <si>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</si>
  <si>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</si>
  <si>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</si>
  <si>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</si>
  <si>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</si>
  <si>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</si>
  <si>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</si>
  <si>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</si>
  <si>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</si>
  <si>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</si>
  <si>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</si>
  <si>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</si>
  <si>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</si>
  <si>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</si>
  <si>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</si>
  <si>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</si>
  <si>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</si>
  <si>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</si>
  <si>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</si>
  <si>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</si>
  <si>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</si>
  <si>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</si>
  <si>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</si>
  <si>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</si>
  <si>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</si>
  <si>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</si>
  <si>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</si>
  <si>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</si>
  <si>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</si>
  <si>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</si>
  <si>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</si>
  <si>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</si>
  <si>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</si>
  <si>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</si>
  <si>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</si>
  <si>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</si>
  <si>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</si>
  <si>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</si>
  <si>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</si>
  <si>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</si>
  <si>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</si>
  <si>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</si>
  <si>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</si>
  <si>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</si>
  <si>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</si>
  <si>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</si>
  <si>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</si>
  <si>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</si>
  <si>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</si>
  <si>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</si>
  <si>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</si>
  <si>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</si>
  <si>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</si>
  <si>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</si>
  <si>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</si>
  <si>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</si>
  <si>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</si>
  <si>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</si>
  <si>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</si>
  <si>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</si>
  <si>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</si>
  <si>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</si>
  <si>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</si>
  <si>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</si>
  <si>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</si>
  <si>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</si>
  <si>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</si>
  <si>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</si>
  <si>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</si>
  <si>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</si>
  <si>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</si>
  <si>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</si>
  <si>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</si>
  <si>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</si>
  <si>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</si>
  <si>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</si>
  <si>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</si>
  <si>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</si>
  <si>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</si>
  <si>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</si>
  <si>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</si>
  <si>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</si>
  <si>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</si>
  <si>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</si>
  <si>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</si>
  <si>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</si>
  <si>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</si>
  <si>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</si>
  <si>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</si>
  <si>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</si>
  <si>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</si>
  <si>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</si>
  <si>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</si>
  <si>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</si>
  <si>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</si>
  <si>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</si>
  <si>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</si>
  <si>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</si>
  <si>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</si>
  <si>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</si>
  <si>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</si>
  <si>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</si>
  <si>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</si>
  <si>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</si>
  <si>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</si>
  <si>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</si>
  <si>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</si>
  <si>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</si>
  <si>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</si>
  <si>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</si>
  <si>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</si>
  <si>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</si>
  <si>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</si>
  <si>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</si>
  <si>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</si>
  <si>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</si>
  <si>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</si>
  <si>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</si>
  <si>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</si>
  <si>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</si>
  <si>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</si>
  <si>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</si>
  <si>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</si>
  <si>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</si>
  <si>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</si>
  <si>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</si>
  <si>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</si>
  <si>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</si>
  <si>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</si>
  <si>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</si>
  <si>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</si>
  <si>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</si>
  <si>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</si>
  <si>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</si>
  <si>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</si>
  <si>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</si>
  <si>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</si>
  <si>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</si>
  <si>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</si>
  <si>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</si>
  <si>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</si>
  <si>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</si>
  <si>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</si>
  <si>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</si>
  <si>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</si>
  <si>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</si>
  <si>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</si>
  <si>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</si>
  <si>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</si>
  <si>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</si>
  <si>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</si>
  <si>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</si>
  <si>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</si>
  <si>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</si>
  <si>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</si>
  <si>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</si>
  <si>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</si>
  <si>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</si>
  <si>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</si>
  <si>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</si>
  <si>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</si>
  <si>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</si>
  <si>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</si>
  <si>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</si>
  <si>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</si>
  <si>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</si>
  <si>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</si>
  <si>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</si>
  <si>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</si>
  <si>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</si>
  <si>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</si>
  <si>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</si>
  <si>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</si>
  <si>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</si>
  <si>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</si>
  <si>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</si>
  <si>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</si>
  <si>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</si>
  <si>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</si>
  <si>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</si>
  <si>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</si>
  <si>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</si>
  <si>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</si>
  <si>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</si>
  <si>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</si>
  <si>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</si>
  <si>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</si>
  <si>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</si>
  <si>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</si>
  <si>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</si>
  <si>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</si>
  <si>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</si>
  <si>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</si>
  <si>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</si>
  <si>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</si>
  <si>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</si>
  <si>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</si>
  <si>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</si>
  <si>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</si>
  <si>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</si>
  <si>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</si>
  <si>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</si>
  <si>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</si>
  <si>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</si>
  <si>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</si>
  <si>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</si>
  <si>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</si>
  <si>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</si>
  <si>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</si>
  <si>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</si>
  <si>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</si>
  <si>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</si>
  <si>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</si>
  <si>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</si>
  <si>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</si>
  <si>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</si>
  <si>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</si>
  <si>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</si>
  <si>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</si>
  <si>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</si>
  <si>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</si>
  <si>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</si>
  <si>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</si>
  <si>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</si>
  <si>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</si>
  <si>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</si>
  <si>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</si>
  <si>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</si>
  <si>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</si>
  <si>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</si>
  <si>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</si>
  <si>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</si>
  <si>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</si>
  <si>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</si>
  <si>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</si>
  <si>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</si>
  <si>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</si>
  <si>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</si>
  <si>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</si>
  <si>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</si>
  <si>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</si>
  <si>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</si>
  <si>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</si>
  <si>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</si>
  <si>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</si>
  <si>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</si>
  <si>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</si>
  <si>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</si>
  <si>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</si>
  <si>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</si>
  <si>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</si>
  <si>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</si>
  <si>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</si>
  <si>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</si>
  <si>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</si>
  <si>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</si>
  <si>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</si>
  <si>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</si>
  <si>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</si>
  <si>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</si>
  <si>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</si>
  <si>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</si>
  <si>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</si>
  <si>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</si>
  <si>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</si>
  <si>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</si>
  <si>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</si>
  <si>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</si>
  <si>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</si>
  <si>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</si>
  <si>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</si>
  <si>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</si>
  <si>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</si>
  <si>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</si>
  <si>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</si>
  <si>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</si>
  <si>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</si>
  <si>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</si>
  <si>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</si>
  <si>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</si>
  <si>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</si>
  <si>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</si>
  <si>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</si>
  <si>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</si>
  <si>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</si>
  <si>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</si>
  <si>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</si>
  <si>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</si>
  <si>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</si>
  <si>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</si>
  <si>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</si>
  <si>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</si>
  <si>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</si>
  <si>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</si>
  <si>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</si>
  <si>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</si>
  <si>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</si>
  <si>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</si>
  <si>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</si>
  <si>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</si>
  <si>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</si>
  <si>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</si>
  <si>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</si>
  <si>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</si>
  <si>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</si>
  <si>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</si>
  <si>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</si>
  <si>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</si>
  <si>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</si>
  <si>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</si>
  <si>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</si>
  <si>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</si>
  <si>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</si>
  <si>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</si>
  <si>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</si>
  <si>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</si>
  <si>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</si>
  <si>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</si>
  <si>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</si>
  <si>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</si>
  <si>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</si>
  <si>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</si>
  <si>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</si>
  <si>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</si>
  <si>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</si>
  <si>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</si>
  <si>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</si>
  <si>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</si>
  <si>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</si>
  <si>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</si>
  <si>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</si>
  <si>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</si>
  <si>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</si>
  <si>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</si>
  <si>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</si>
  <si>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</si>
  <si>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</si>
  <si>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</si>
  <si>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</si>
  <si>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</si>
  <si>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</si>
  <si>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</si>
  <si>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</si>
  <si>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</si>
  <si>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</si>
  <si>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</si>
  <si>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</si>
  <si>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</si>
  <si>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</si>
  <si>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</si>
  <si>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</si>
  <si>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</si>
  <si>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</si>
  <si>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</si>
  <si>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</si>
  <si>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</si>
  <si>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</si>
  <si>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</si>
  <si>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</si>
  <si>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</si>
  <si>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</si>
  <si>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</si>
  <si>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</si>
  <si>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</si>
  <si>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</si>
  <si>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</si>
  <si>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</si>
  <si>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</si>
  <si>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</si>
  <si>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</si>
  <si>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</si>
  <si>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</si>
  <si>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</si>
  <si>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</si>
  <si>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</si>
  <si>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</si>
  <si>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</si>
  <si>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</si>
  <si>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</si>
  <si>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</si>
  <si>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</si>
  <si>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</si>
  <si>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</si>
  <si>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</si>
  <si>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</si>
  <si>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</si>
  <si>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</si>
  <si>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</si>
  <si>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</si>
  <si>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</si>
  <si>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</si>
  <si>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</si>
  <si>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</si>
  <si>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</si>
  <si>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</si>
  <si>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</si>
  <si>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</si>
  <si>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</si>
  <si>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</si>
  <si>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</si>
  <si>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</si>
  <si>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</si>
  <si>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</si>
  <si>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</si>
  <si>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</si>
  <si>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</si>
  <si>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</si>
  <si>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</si>
  <si>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</si>
  <si>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</si>
  <si>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</si>
  <si>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</si>
  <si>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</si>
  <si>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</si>
  <si>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</si>
  <si>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</si>
  <si>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</si>
  <si>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</si>
  <si>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</si>
  <si>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</si>
  <si>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</si>
  <si>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</si>
  <si>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</si>
  <si>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</si>
  <si>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</si>
  <si>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</si>
  <si>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</si>
  <si>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</si>
  <si>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</si>
  <si>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</si>
  <si>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</si>
  <si>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</si>
  <si>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</si>
  <si>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</si>
  <si>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</si>
  <si>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</si>
  <si>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</si>
  <si>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</si>
  <si>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</si>
  <si>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</si>
  <si>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</si>
  <si>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</si>
  <si>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</si>
  <si>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</si>
  <si>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</si>
  <si>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</si>
  <si>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</si>
  <si>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</si>
  <si>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</si>
  <si>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</si>
  <si>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</si>
  <si>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</si>
  <si>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</si>
  <si>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</si>
  <si>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</si>
  <si>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</si>
  <si>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</si>
  <si>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</si>
  <si>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</si>
  <si>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</si>
  <si>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</si>
  <si>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</si>
  <si>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</si>
  <si>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</si>
  <si>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</si>
  <si>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</si>
  <si>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</si>
  <si>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</si>
  <si>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</si>
  <si>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</si>
  <si>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</si>
  <si>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</si>
  <si>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</si>
  <si>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</si>
  <si>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</si>
  <si>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</si>
  <si>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</si>
  <si>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</si>
  <si>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</si>
  <si>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</si>
  <si>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</si>
  <si>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</si>
  <si>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</si>
  <si>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</si>
  <si>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</si>
  <si>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</si>
  <si>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</si>
  <si>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</si>
  <si>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</si>
  <si>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</si>
  <si>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</si>
  <si>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</si>
  <si>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</si>
  <si>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</si>
  <si>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</si>
  <si>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</si>
  <si>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</si>
  <si>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</si>
  <si>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</si>
  <si>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</si>
  <si>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</si>
  <si>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</si>
  <si>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</si>
  <si>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</si>
  <si>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</si>
  <si>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</si>
  <si>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</si>
  <si>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</si>
  <si>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</si>
  <si>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</si>
  <si>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</si>
  <si>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</si>
  <si>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</si>
  <si>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</si>
  <si>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</si>
  <si>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</si>
  <si>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</si>
  <si>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</si>
  <si>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</si>
  <si>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</si>
  <si>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</si>
  <si>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</si>
  <si>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</si>
  <si>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</si>
  <si>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</si>
  <si>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</si>
  <si>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</si>
  <si>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</si>
  <si>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</si>
  <si>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</si>
  <si>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</si>
  <si>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</si>
  <si>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</si>
  <si>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</si>
  <si>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</si>
  <si>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</si>
  <si>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</si>
  <si>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</si>
  <si>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</si>
  <si>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</si>
  <si>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</si>
  <si>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</si>
  <si>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</si>
  <si>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</si>
  <si>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</si>
  <si>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</si>
  <si>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</si>
  <si>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</si>
  <si>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</si>
  <si>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</si>
  <si>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</si>
  <si>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</si>
  <si>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</si>
  <si>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</si>
  <si>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</si>
  <si>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</si>
  <si>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</si>
  <si>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</si>
  <si>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</si>
  <si>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</si>
  <si>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</si>
  <si>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</si>
  <si>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</si>
  <si>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</si>
  <si>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</si>
  <si>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</si>
  <si>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</si>
  <si>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</si>
  <si>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</si>
  <si>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</si>
  <si>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</si>
  <si>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</si>
  <si>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</si>
  <si>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</si>
  <si>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</si>
  <si>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</si>
  <si>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</si>
  <si>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</si>
  <si>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</si>
  <si>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</si>
  <si>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</si>
  <si>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</si>
  <si>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</si>
  <si>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</si>
  <si>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</si>
  <si>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</si>
  <si>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</si>
  <si>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</si>
  <si>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</si>
  <si>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</si>
  <si>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</si>
  <si>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</si>
  <si>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</si>
  <si>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</si>
  <si>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</si>
  <si>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</si>
  <si>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</si>
  <si>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</si>
  <si>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</si>
  <si>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</si>
  <si>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</si>
  <si>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</si>
  <si>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</si>
  <si>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</si>
  <si>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</si>
  <si>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</si>
  <si>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</si>
  <si>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</si>
  <si>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</si>
  <si>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</si>
  <si>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</si>
  <si>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</si>
  <si>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</si>
  <si>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</si>
  <si>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</si>
  <si>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</si>
  <si>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</si>
  <si>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</si>
  <si>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</si>
  <si>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</si>
  <si>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</si>
  <si>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</si>
  <si>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</si>
  <si>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</si>
  <si>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</si>
  <si>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</si>
  <si>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</si>
  <si>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</si>
  <si>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</si>
  <si>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</si>
  <si>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</si>
  <si>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</si>
  <si>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</si>
  <si>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</si>
  <si>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</si>
  <si>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</si>
  <si>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</si>
  <si>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</si>
  <si>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</si>
  <si>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</si>
  <si>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</si>
  <si>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</si>
  <si>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</si>
  <si>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</si>
  <si>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</si>
  <si>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</si>
  <si>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</si>
  <si>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</si>
  <si>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</si>
  <si>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</si>
  <si>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</si>
  <si>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</si>
  <si>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</si>
  <si>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</si>
  <si>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</si>
  <si>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</si>
  <si>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</si>
  <si>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</si>
  <si>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</si>
  <si>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</si>
  <si>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</si>
  <si>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</si>
  <si>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</si>
  <si>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</si>
  <si>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</si>
  <si>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</si>
  <si>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</si>
  <si>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</si>
  <si>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</si>
  <si>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</si>
  <si>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</si>
  <si>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</si>
  <si>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</si>
  <si>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</si>
  <si>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</si>
  <si>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</si>
  <si>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</si>
  <si>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</si>
  <si>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</si>
  <si>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</si>
  <si>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</si>
  <si>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</si>
  <si>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</si>
  <si>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</si>
  <si>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</si>
  <si>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</si>
  <si>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</si>
  <si>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</si>
  <si>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</si>
  <si>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</si>
  <si>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</si>
  <si>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</si>
  <si>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</si>
  <si>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</si>
  <si>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</si>
  <si>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</si>
  <si>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</si>
  <si>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</si>
  <si>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</si>
  <si>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</si>
  <si>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</si>
  <si>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</si>
  <si>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</si>
  <si>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</si>
  <si>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</si>
  <si>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</si>
  <si>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</si>
  <si>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</si>
  <si>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</si>
  <si>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</si>
  <si>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</si>
  <si>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</si>
  <si>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</si>
  <si>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</si>
  <si>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</si>
  <si>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</si>
  <si>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</si>
  <si>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</si>
  <si>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</si>
  <si>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</si>
  <si>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</si>
  <si>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</si>
  <si>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</si>
  <si>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</si>
  <si>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</si>
  <si>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</si>
  <si>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</si>
  <si>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</si>
  <si>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</si>
  <si>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</si>
  <si>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</si>
  <si>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</si>
  <si>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</si>
  <si>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</si>
  <si>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</si>
  <si>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</si>
  <si>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</si>
  <si>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</si>
  <si>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</si>
  <si>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</si>
  <si>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</si>
  <si>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</si>
  <si>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</si>
  <si>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</si>
  <si>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</si>
  <si>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</si>
  <si>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</si>
  <si>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</si>
  <si>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</si>
  <si>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</si>
  <si>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</si>
  <si>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</si>
  <si>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</si>
  <si>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</si>
  <si>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</si>
  <si>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</si>
  <si>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</si>
  <si>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</si>
  <si>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</si>
  <si>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</si>
  <si>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</si>
  <si>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</si>
  <si>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</si>
  <si>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</si>
  <si>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</si>
  <si>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</si>
  <si>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</si>
  <si>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</si>
  <si>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</si>
  <si>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</si>
  <si>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</si>
  <si>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</si>
  <si>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</si>
  <si>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</si>
  <si>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</si>
  <si>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</si>
  <si>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</si>
  <si>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</si>
  <si>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</si>
  <si>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</si>
  <si>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</si>
  <si>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</si>
  <si>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</si>
  <si>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</si>
  <si>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</si>
  <si>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</si>
  <si>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</si>
  <si>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</si>
  <si>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</si>
  <si>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</si>
  <si>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</si>
  <si>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</si>
  <si>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</si>
  <si>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</si>
  <si>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</si>
  <si>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</si>
  <si>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</si>
  <si>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</si>
  <si>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</si>
  <si>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</si>
  <si>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</si>
  <si>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</si>
  <si>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</si>
  <si>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</si>
  <si>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</si>
  <si>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</si>
  <si>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</si>
  <si>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</si>
  <si>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</si>
  <si>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</si>
  <si>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</si>
  <si>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</si>
  <si>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</si>
  <si>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</si>
  <si>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</si>
  <si>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</si>
  <si>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</si>
  <si>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</si>
  <si>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</si>
  <si>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</si>
  <si>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</si>
  <si>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</si>
  <si>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</si>
  <si>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</si>
  <si>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</si>
  <si>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</si>
  <si>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</si>
  <si>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</si>
  <si>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</si>
  <si>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</si>
  <si>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</si>
  <si>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</si>
  <si>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</si>
  <si>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</si>
  <si>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</si>
  <si>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</si>
  <si>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</si>
  <si>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</si>
  <si>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</si>
  <si>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</si>
  <si>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</si>
  <si>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</si>
  <si>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</si>
  <si>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</si>
  <si>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</si>
  <si>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</si>
  <si>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</si>
  <si>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</si>
  <si>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</si>
  <si>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</si>
  <si>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</si>
  <si>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</si>
  <si>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</si>
  <si>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</si>
  <si>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</si>
  <si>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</si>
  <si>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</si>
  <si>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</si>
  <si>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</si>
  <si>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</si>
  <si>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</si>
  <si>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</si>
  <si>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</si>
  <si>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</si>
  <si>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</si>
  <si>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</si>
  <si>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</si>
  <si>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</si>
  <si>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</si>
  <si>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</si>
  <si>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</si>
  <si>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</si>
  <si>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</si>
  <si>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</si>
  <si>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</si>
  <si>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</si>
  <si>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</si>
  <si>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</si>
  <si>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</si>
  <si>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</si>
  <si>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</si>
  <si>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</si>
  <si>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</si>
  <si>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</si>
  <si>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</si>
  <si>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</si>
  <si>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</si>
  <si>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</si>
  <si>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</si>
  <si>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</si>
  <si>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</si>
  <si>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</si>
  <si>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</si>
  <si>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</si>
  <si>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</si>
  <si>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</si>
  <si>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</si>
  <si>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</si>
  <si>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</si>
  <si>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</si>
  <si>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</si>
  <si>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</si>
  <si>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</si>
  <si>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</si>
  <si>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</si>
  <si>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</si>
  <si>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</si>
  <si>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</si>
  <si>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</si>
  <si>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</si>
  <si>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</si>
  <si>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</si>
  <si>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</si>
  <si>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</si>
  <si>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</si>
  <si>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</si>
  <si>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</si>
  <si>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</si>
  <si>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</si>
  <si>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</si>
  <si>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</si>
  <si>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</si>
  <si>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</si>
  <si>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</si>
  <si>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</si>
  <si>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</si>
  <si>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</si>
  <si>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</si>
  <si>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</si>
  <si>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</si>
  <si>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</si>
  <si>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</si>
  <si>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</si>
  <si>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</si>
  <si>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</si>
  <si>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</si>
  <si>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</si>
  <si>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</si>
  <si>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</si>
  <si>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</si>
  <si>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</si>
  <si>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</si>
  <si>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</si>
  <si>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</si>
  <si>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</si>
  <si>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</si>
  <si>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</si>
  <si>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</si>
  <si>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</si>
  <si>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</si>
  <si>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</si>
  <si>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</si>
  <si>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</si>
  <si>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</si>
  <si>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</si>
  <si>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</si>
  <si>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</si>
  <si>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</si>
  <si>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</si>
  <si>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</si>
  <si>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</si>
  <si>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</si>
  <si>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</si>
  <si>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</si>
  <si>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</si>
  <si>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</si>
  <si>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</si>
  <si>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</si>
  <si>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</si>
  <si>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</si>
  <si>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</si>
  <si>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</si>
  <si>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</si>
  <si>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</si>
  <si>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</si>
  <si>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</si>
  <si>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</si>
  <si>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</si>
  <si>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</si>
  <si>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</si>
  <si>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</si>
  <si>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</si>
  <si>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</si>
  <si>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</si>
  <si>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</si>
  <si>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</si>
  <si>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</si>
  <si>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</si>
  <si>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</si>
  <si>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</si>
  <si>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</si>
  <si>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</si>
  <si>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</si>
  <si>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</si>
  <si>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</si>
  <si>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</si>
  <si>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</si>
  <si>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</si>
  <si>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</si>
  <si>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</si>
  <si>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</si>
  <si>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</si>
  <si>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</si>
  <si>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</si>
  <si>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</si>
  <si>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</si>
  <si>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</si>
  <si>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</si>
  <si>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</si>
  <si>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</si>
  <si>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</si>
  <si>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</si>
  <si>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</si>
  <si>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</si>
  <si>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</si>
  <si>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</si>
  <si>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</si>
  <si>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</si>
  <si>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</si>
  <si>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</si>
  <si>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</si>
  <si>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</si>
  <si>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</si>
  <si>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</si>
  <si>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</si>
  <si>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</si>
  <si>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</si>
  <si>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</si>
  <si>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</si>
  <si>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</si>
  <si>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</si>
  <si>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</si>
  <si>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</si>
  <si>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</si>
  <si>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</si>
  <si>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</si>
  <si>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</si>
  <si>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</si>
  <si>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</si>
  <si>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</si>
  <si>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</si>
  <si>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</si>
  <si>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</si>
  <si>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</si>
  <si>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</si>
  <si>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</si>
  <si>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</si>
  <si>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</si>
  <si>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</si>
  <si>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</si>
  <si>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</si>
  <si>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</si>
  <si>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</si>
  <si>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</si>
  <si>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</si>
  <si>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</si>
  <si>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</si>
  <si>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</si>
  <si>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</si>
  <si>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</si>
  <si>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</si>
  <si>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</si>
  <si>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</si>
  <si>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</si>
  <si>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</si>
  <si>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</si>
  <si>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</si>
  <si>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</si>
  <si>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</si>
  <si>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</si>
  <si>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</si>
  <si>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</si>
  <si>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</si>
  <si>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</si>
  <si>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</si>
  <si>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</si>
  <si>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</si>
  <si>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</si>
  <si>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</si>
  <si>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</si>
  <si>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</si>
  <si>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</si>
  <si>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</si>
  <si>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</si>
  <si>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</si>
  <si>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</si>
  <si>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</si>
  <si>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</si>
  <si>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</si>
  <si>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</si>
  <si>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</si>
  <si>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</si>
  <si>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</si>
  <si>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</si>
  <si>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</si>
  <si>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</si>
  <si>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</si>
  <si>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</si>
  <si>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</si>
  <si>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</si>
  <si>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</si>
  <si>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</si>
  <si>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</si>
  <si>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</si>
  <si>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</si>
  <si>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</si>
  <si>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</si>
  <si>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</si>
  <si>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</si>
  <si>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</si>
  <si>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</si>
  <si>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</si>
  <si>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</si>
  <si>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</si>
  <si>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</si>
  <si>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</si>
  <si>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</si>
  <si>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</si>
  <si>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</si>
  <si>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</si>
  <si>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</si>
  <si>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</si>
  <si>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</si>
  <si>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</si>
  <si>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</si>
  <si>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</si>
  <si>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</si>
  <si>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</si>
  <si>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</si>
  <si>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</si>
  <si>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</si>
  <si>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</si>
  <si>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</si>
  <si>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</si>
  <si>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</si>
  <si>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</si>
  <si>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</si>
  <si>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</si>
  <si>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</si>
  <si>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</si>
  <si>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</si>
  <si>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</si>
  <si>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</si>
  <si>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</si>
  <si>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</si>
  <si>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</si>
  <si>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</si>
  <si>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</si>
  <si>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</si>
  <si>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</si>
  <si>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</si>
  <si>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</si>
  <si>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</si>
  <si>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</si>
  <si>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</si>
  <si>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</si>
  <si>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</si>
  <si>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</si>
  <si>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</si>
  <si>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</si>
  <si>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</si>
  <si>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</si>
  <si>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</si>
  <si>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</si>
  <si>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</si>
  <si>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</si>
  <si>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</si>
  <si>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</si>
  <si>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</si>
  <si>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</si>
  <si>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</si>
  <si>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</si>
  <si>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</si>
  <si>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</si>
  <si>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</si>
  <si>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</si>
  <si>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</si>
  <si>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</si>
  <si>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</si>
  <si>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</si>
  <si>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</si>
  <si>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</si>
  <si>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</si>
  <si>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</si>
  <si>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</si>
  <si>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</si>
  <si>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</si>
  <si>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</si>
  <si>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</si>
  <si>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</si>
  <si>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</si>
  <si>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</si>
  <si>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</si>
  <si>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</si>
  <si>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</si>
  <si>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</si>
  <si>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</si>
  <si>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</si>
  <si>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</si>
  <si>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</si>
  <si>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</si>
  <si>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</si>
  <si>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</si>
  <si>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</si>
  <si>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</si>
  <si>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</si>
  <si>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</si>
  <si>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</si>
  <si>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</si>
  <si>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</si>
  <si>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</si>
  <si>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</si>
  <si>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</si>
  <si>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</si>
  <si>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</si>
  <si>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</si>
  <si>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</si>
  <si>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</si>
  <si>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</si>
  <si>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</si>
  <si>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</si>
  <si>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</si>
  <si>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</si>
  <si>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</si>
  <si>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</si>
  <si>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</si>
  <si>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</si>
  <si>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</si>
  <si>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</si>
  <si>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</si>
  <si>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</si>
  <si>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</si>
  <si>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</si>
  <si>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</si>
  <si>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</si>
  <si>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</si>
  <si>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</si>
  <si>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</si>
  <si>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</si>
  <si>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</si>
  <si>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</si>
  <si>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</si>
  <si>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</si>
  <si>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</si>
  <si>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</si>
  <si>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</si>
  <si>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</si>
  <si>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</si>
  <si>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</si>
  <si>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</si>
  <si>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</si>
  <si>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</si>
  <si>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</si>
  <si>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</si>
  <si>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</si>
  <si>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</si>
  <si>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</si>
  <si>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</si>
  <si>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</si>
  <si>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</si>
  <si>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</si>
  <si>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</si>
  <si>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</si>
  <si>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</si>
  <si>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</si>
  <si>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</si>
  <si>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</si>
  <si>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</si>
  <si>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</si>
  <si>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</si>
  <si>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</si>
  <si>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</si>
  <si>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</si>
  <si>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</si>
  <si>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</si>
  <si>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</si>
  <si>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</si>
  <si>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</si>
  <si>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</si>
  <si>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</si>
  <si>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</si>
  <si>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</si>
  <si>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</si>
  <si>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</si>
  <si>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</si>
  <si>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</si>
  <si>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</si>
  <si>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</si>
  <si>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</si>
  <si>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</si>
  <si>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</si>
  <si>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</si>
  <si>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</si>
  <si>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</si>
  <si>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</si>
  <si>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</si>
  <si>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</si>
  <si>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</si>
  <si>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</si>
  <si>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</si>
  <si>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</si>
  <si>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</si>
  <si>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</si>
  <si>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</si>
  <si>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</si>
  <si>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</si>
  <si>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</si>
  <si>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</si>
  <si>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</si>
  <si>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</si>
  <si>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</si>
  <si>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</si>
  <si>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</si>
  <si>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</si>
  <si>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</si>
  <si>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</si>
  <si>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</si>
  <si>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</si>
  <si>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</si>
  <si>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</si>
  <si>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</si>
  <si>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</si>
  <si>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</si>
  <si>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</si>
  <si>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</si>
  <si>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</si>
  <si>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</si>
  <si>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</si>
  <si>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</si>
  <si>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</si>
  <si>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</si>
  <si>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</si>
  <si>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</si>
  <si>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</si>
  <si>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</si>
  <si>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</si>
  <si>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</si>
  <si>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</si>
  <si>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</si>
  <si>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</si>
  <si>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</si>
  <si>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</si>
  <si>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</si>
  <si>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</si>
  <si>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</si>
  <si>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</si>
  <si>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</si>
  <si>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</si>
  <si>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</si>
  <si>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</si>
  <si>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</si>
  <si>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</si>
  <si>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</si>
  <si>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</si>
  <si>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</si>
  <si>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</si>
  <si>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</si>
  <si>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</si>
  <si>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</si>
  <si>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</si>
  <si>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</si>
  <si>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</si>
  <si>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</si>
  <si>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</si>
  <si>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</si>
  <si>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</si>
  <si>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</si>
  <si>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</si>
  <si>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</si>
  <si>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</si>
  <si>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</si>
  <si>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</si>
  <si>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</si>
  <si>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</si>
  <si>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</si>
  <si>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</si>
  <si>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</si>
  <si>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</si>
  <si>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</si>
  <si>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</si>
  <si>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</si>
  <si>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</si>
  <si>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</si>
  <si>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</si>
  <si>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</si>
  <si>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</si>
  <si>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</si>
  <si>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</si>
  <si>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</si>
  <si>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</si>
  <si>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</si>
  <si>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</si>
  <si>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</si>
  <si>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</si>
  <si>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</si>
  <si>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</si>
  <si>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</si>
  <si>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</si>
  <si>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</si>
  <si>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</si>
  <si>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</si>
  <si>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</si>
  <si>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</si>
  <si>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</si>
  <si>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</si>
  <si>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</si>
  <si>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</si>
  <si>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</si>
  <si>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</si>
  <si>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</si>
  <si>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</si>
  <si>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</si>
  <si>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</si>
  <si>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</si>
  <si>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</si>
  <si>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</si>
  <si>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</si>
  <si>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</si>
  <si>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</si>
  <si>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</si>
  <si>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</si>
  <si>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</si>
  <si>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</si>
  <si>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</si>
  <si>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</si>
  <si>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</si>
  <si>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</si>
  <si>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</si>
  <si>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</si>
  <si>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</si>
  <si>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</si>
  <si>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</si>
  <si>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</si>
  <si>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</si>
  <si>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</si>
  <si>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</si>
  <si>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</si>
  <si>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</si>
  <si>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</si>
  <si>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</si>
  <si>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</si>
  <si>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</si>
  <si>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</si>
  <si>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</si>
  <si>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</si>
  <si>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</si>
  <si>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</si>
  <si>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</si>
  <si>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</si>
  <si>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</si>
  <si>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</si>
  <si>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</si>
  <si>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</si>
  <si>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</si>
  <si>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</si>
  <si>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</si>
  <si>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</si>
  <si>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</si>
  <si>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</si>
  <si>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</si>
  <si>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</si>
  <si>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</si>
  <si>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</si>
  <si>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</si>
  <si>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</si>
  <si>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</si>
  <si>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</si>
  <si>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</si>
  <si>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</si>
  <si>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</si>
  <si>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</si>
  <si>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</si>
  <si>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</si>
  <si>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</si>
  <si>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</si>
  <si>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</si>
  <si>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</si>
  <si>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</si>
  <si>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</si>
  <si>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</si>
  <si>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</si>
  <si>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</si>
  <si>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</si>
  <si>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</si>
  <si>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</si>
  <si>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</si>
  <si>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</si>
  <si>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</si>
  <si>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</si>
  <si>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</si>
  <si>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</si>
  <si>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</si>
  <si>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</si>
  <si>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</si>
  <si>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</si>
  <si>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</si>
  <si>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</si>
  <si>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</si>
  <si>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</si>
  <si>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</si>
  <si>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</si>
  <si>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</si>
  <si>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</si>
  <si>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</si>
  <si>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</si>
  <si>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</si>
  <si>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</si>
  <si>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</si>
  <si>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</si>
  <si>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</si>
  <si>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</si>
  <si>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</si>
  <si>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</si>
  <si>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</si>
  <si>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</si>
  <si>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</si>
  <si>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</si>
  <si>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</si>
  <si>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</si>
  <si>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</si>
  <si>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</si>
  <si>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</si>
  <si>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</si>
  <si>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</si>
  <si>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</si>
  <si>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</si>
  <si>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</si>
  <si>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</si>
  <si>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</si>
  <si>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</si>
  <si>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</si>
  <si>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</si>
  <si>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</si>
  <si>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</si>
  <si>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</si>
  <si>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</si>
  <si>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</si>
  <si>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</si>
  <si>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</si>
  <si>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</si>
  <si>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</si>
  <si>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</si>
  <si>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</si>
  <si>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</si>
  <si>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</si>
  <si>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</si>
  <si>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</si>
  <si>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</si>
  <si>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</si>
  <si>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</si>
  <si>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</si>
  <si>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</si>
  <si>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</si>
  <si>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</si>
  <si>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</si>
  <si>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</si>
  <si>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</si>
  <si>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</si>
  <si>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</si>
  <si>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</si>
  <si>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</si>
  <si>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</si>
  <si>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</si>
  <si>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</si>
  <si>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</si>
  <si>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</si>
  <si>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</si>
  <si>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</si>
  <si>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</si>
  <si>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</si>
  <si>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</si>
  <si>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</si>
  <si>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</si>
  <si>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</si>
  <si>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</si>
  <si>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</si>
  <si>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</si>
  <si>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</si>
  <si>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</si>
  <si>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</si>
  <si>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</si>
  <si>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</si>
  <si>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</si>
  <si>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</si>
  <si>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</si>
  <si>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</si>
  <si>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</si>
  <si>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</si>
  <si>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</si>
  <si>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</si>
  <si>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</si>
  <si>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</si>
  <si>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</si>
  <si>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</si>
  <si>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</si>
  <si>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</si>
  <si>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</si>
  <si>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</si>
  <si>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</si>
  <si>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</si>
  <si>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</si>
  <si>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</si>
  <si>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</si>
  <si>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</si>
  <si>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</si>
  <si>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</si>
  <si>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</si>
  <si>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</si>
  <si>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</si>
  <si>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</si>
  <si>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</si>
  <si>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</si>
  <si>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</si>
  <si>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</si>
  <si>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</si>
  <si>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</si>
  <si>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</si>
  <si>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</si>
  <si>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</si>
  <si>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</si>
  <si>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</si>
  <si>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</si>
  <si>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</si>
  <si>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</si>
  <si>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</si>
  <si>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</si>
  <si>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</si>
  <si>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</si>
  <si>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</si>
  <si>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</si>
  <si>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</si>
  <si>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</si>
  <si>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</si>
  <si>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</si>
  <si>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</si>
  <si>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</si>
  <si>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</si>
  <si>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</si>
  <si>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</si>
  <si>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</si>
  <si>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</si>
  <si>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</si>
  <si>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</si>
  <si>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</si>
  <si>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</si>
  <si>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</si>
  <si>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</si>
  <si>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</si>
  <si>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</si>
  <si>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</si>
  <si>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</si>
  <si>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</si>
  <si>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</si>
  <si>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</si>
  <si>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</si>
  <si>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</si>
  <si>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</si>
  <si>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</si>
  <si>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</si>
  <si>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</si>
  <si>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</si>
  <si>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</si>
  <si>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</si>
  <si>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</si>
  <si>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</si>
  <si>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</si>
  <si>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</si>
  <si>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</si>
  <si>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</si>
  <si>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</si>
  <si>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</si>
  <si>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</si>
  <si>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</si>
  <si>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</si>
  <si>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</si>
  <si>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</si>
  <si>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</si>
  <si>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</si>
  <si>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</si>
  <si>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</si>
  <si>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</si>
  <si>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</si>
  <si>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</si>
  <si>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</si>
  <si>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</si>
  <si>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</si>
  <si>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</si>
  <si>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</si>
  <si>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</si>
  <si>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</si>
  <si>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</si>
  <si>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</si>
  <si>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</si>
  <si>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</si>
  <si>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</si>
  <si>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</si>
  <si>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</si>
  <si>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</si>
  <si>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</si>
  <si>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</si>
  <si>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</si>
  <si>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</si>
  <si>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</si>
  <si>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</si>
  <si>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</si>
  <si>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</si>
  <si>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</si>
  <si>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</si>
  <si>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</si>
  <si>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</si>
  <si>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</si>
  <si>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</si>
  <si>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</si>
  <si>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</si>
  <si>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</si>
  <si>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</si>
  <si>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</si>
  <si>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</si>
  <si>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</si>
  <si>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</si>
  <si>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</si>
  <si>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</si>
  <si>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</si>
  <si>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</si>
  <si>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</si>
  <si>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</si>
  <si>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</si>
  <si>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</si>
  <si>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</si>
  <si>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</si>
  <si>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</si>
  <si>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</si>
  <si>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</si>
  <si>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</si>
  <si>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</si>
  <si>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</si>
  <si>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</si>
  <si>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</si>
  <si>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</si>
  <si>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</si>
  <si>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</si>
  <si>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</si>
  <si>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</si>
  <si>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</si>
  <si>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</si>
  <si>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</si>
  <si>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</si>
  <si>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</si>
  <si>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</si>
  <si>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</si>
  <si>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</si>
  <si>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</si>
  <si>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</si>
  <si>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</si>
  <si>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</si>
  <si>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</si>
  <si>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</si>
  <si>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</si>
  <si>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</si>
  <si>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</si>
  <si>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</si>
  <si>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</si>
  <si>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</si>
  <si>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</si>
  <si>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</si>
  <si>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</si>
  <si>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</si>
  <si>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</si>
  <si>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</si>
  <si>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</si>
  <si>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</si>
  <si>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</si>
  <si>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</si>
  <si>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</si>
  <si>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</si>
  <si>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</si>
  <si>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</si>
  <si>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</si>
  <si>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</si>
  <si>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</si>
  <si>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</si>
  <si>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</si>
  <si>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</si>
  <si>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</si>
  <si>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</si>
  <si>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</si>
  <si>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</si>
  <si>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</si>
  <si>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</si>
  <si>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</si>
  <si>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</si>
  <si>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</si>
  <si>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</si>
  <si>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</si>
  <si>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</si>
  <si>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</si>
  <si>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</si>
  <si>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</si>
  <si>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</si>
  <si>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</si>
  <si>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</si>
  <si>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</si>
  <si>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</si>
  <si>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</si>
  <si>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</si>
  <si>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</si>
  <si>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</si>
  <si>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</si>
  <si>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</si>
  <si>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</si>
  <si>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</si>
  <si>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</si>
  <si>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</si>
  <si>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</si>
  <si>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</si>
  <si>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</si>
  <si>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</si>
  <si>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</si>
  <si>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</si>
  <si>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</si>
  <si>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</si>
  <si>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</si>
  <si>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</si>
  <si>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</si>
  <si>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</si>
  <si>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</si>
  <si>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</si>
  <si>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</si>
  <si>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</si>
  <si>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</si>
  <si>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</si>
  <si>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</si>
  <si>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</si>
  <si>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</si>
  <si>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</si>
  <si>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</si>
  <si>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</si>
  <si>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</si>
  <si>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</si>
  <si>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</si>
  <si>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</si>
  <si>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</si>
  <si>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</si>
  <si>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</si>
  <si>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</si>
  <si>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</si>
  <si>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</si>
  <si>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</si>
  <si>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</si>
  <si>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</si>
  <si>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</si>
  <si>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</si>
  <si>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</si>
  <si>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</si>
  <si>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</si>
  <si>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</si>
  <si>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</si>
  <si>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</si>
  <si>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</si>
  <si>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</si>
  <si>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</si>
  <si>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</si>
  <si>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</si>
  <si>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</si>
  <si>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</si>
  <si>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</si>
  <si>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</si>
  <si>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</si>
  <si>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</si>
  <si>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</si>
  <si>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</si>
  <si>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</si>
  <si>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</si>
  <si>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</si>
  <si>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</si>
  <si>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</si>
  <si>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</si>
  <si>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</si>
  <si>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</si>
  <si>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</si>
  <si>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</si>
  <si>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</si>
  <si>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</si>
  <si>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</si>
  <si>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</si>
  <si>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</si>
  <si>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</si>
  <si>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</si>
  <si>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</si>
  <si>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</si>
  <si>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</si>
  <si>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</si>
  <si>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</si>
  <si>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</si>
  <si>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</si>
  <si>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</si>
  <si>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</si>
  <si>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</si>
  <si>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</si>
  <si>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</si>
  <si>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</si>
  <si>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</si>
  <si>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</si>
  <si>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</si>
  <si>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</si>
  <si>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</si>
  <si>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</si>
  <si>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</si>
  <si>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</si>
  <si>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</si>
  <si>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</si>
  <si>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</si>
  <si>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</si>
  <si>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</si>
  <si>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</si>
  <si>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</si>
  <si>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</si>
  <si>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</si>
  <si>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</si>
  <si>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</si>
  <si>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</si>
  <si>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</si>
  <si>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</si>
  <si>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</si>
  <si>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</si>
  <si>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</si>
  <si>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</si>
  <si>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</si>
  <si>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</si>
  <si>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</si>
  <si>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</si>
  <si>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</si>
  <si>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</si>
  <si>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</si>
  <si>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</si>
  <si>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</si>
  <si>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</si>
  <si>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</si>
  <si>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</si>
  <si>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</si>
  <si>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</si>
  <si>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</si>
  <si>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</si>
  <si>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</si>
  <si>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</si>
  <si>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</si>
  <si>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</si>
  <si>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</si>
  <si>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</si>
  <si>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</si>
  <si>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</si>
  <si>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</si>
  <si>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</si>
  <si>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</si>
  <si>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</si>
  <si>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</si>
  <si>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</si>
  <si>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</si>
  <si>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</si>
  <si>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</si>
  <si>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</si>
  <si>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</si>
  <si>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</si>
  <si>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</si>
  <si>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</si>
  <si>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</si>
  <si>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</si>
  <si>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</si>
  <si>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</si>
  <si>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</si>
  <si>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</si>
  <si>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</si>
  <si>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</si>
  <si>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</si>
  <si>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</si>
  <si>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</si>
  <si>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</si>
  <si>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</si>
  <si>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</si>
  <si>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</si>
  <si>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</si>
  <si>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</si>
  <si>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</si>
  <si>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</si>
  <si>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</si>
  <si>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</si>
  <si>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</si>
  <si>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</si>
  <si>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</si>
  <si>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</si>
  <si>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</si>
  <si>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</si>
  <si>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</si>
  <si>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</si>
  <si>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</si>
  <si>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</si>
  <si>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</si>
  <si>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</si>
  <si>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</si>
  <si>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</si>
  <si>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</si>
  <si>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</si>
  <si>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</si>
  <si>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</si>
  <si>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</si>
  <si>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</si>
  <si>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</si>
  <si>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</si>
  <si>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</si>
  <si>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</si>
  <si>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</si>
  <si>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</si>
  <si>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</si>
  <si>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</si>
  <si>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</si>
  <si>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</si>
  <si>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</si>
  <si>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</si>
  <si>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</si>
  <si>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</si>
  <si>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</si>
  <si>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</si>
  <si>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</si>
  <si>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</si>
  <si>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</si>
  <si>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</si>
  <si>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</si>
  <si>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</si>
  <si>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</si>
  <si>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</si>
  <si>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</si>
  <si>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</si>
  <si>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</si>
  <si>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</si>
  <si>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</si>
  <si>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</si>
  <si>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</si>
  <si>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</si>
  <si>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</si>
  <si>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</si>
  <si>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</si>
  <si>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</si>
  <si>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</si>
  <si>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</si>
  <si>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</si>
  <si>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</si>
  <si>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</si>
  <si>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</si>
  <si>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</si>
  <si>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</si>
  <si>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</si>
  <si>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</si>
  <si>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</si>
  <si>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</si>
  <si>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</si>
  <si>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</si>
  <si>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</si>
  <si>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</si>
  <si>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</si>
  <si>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</si>
  <si>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</si>
  <si>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</si>
  <si>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</si>
  <si>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</si>
  <si>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</si>
  <si>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</si>
  <si>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</si>
  <si>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</si>
  <si>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</si>
  <si>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</si>
  <si>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</si>
  <si>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</si>
  <si>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</si>
  <si>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</si>
  <si>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</si>
  <si>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</si>
  <si>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</si>
  <si>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</si>
  <si>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</si>
  <si>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</si>
  <si>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</si>
  <si>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</si>
  <si>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</si>
  <si>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</si>
  <si>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</si>
  <si>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</si>
  <si>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</si>
  <si>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</si>
  <si>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</si>
  <si>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</si>
  <si>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</si>
  <si>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</si>
  <si>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</si>
  <si>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</si>
  <si>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</si>
  <si>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</si>
  <si>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</si>
  <si>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</si>
  <si>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</si>
  <si>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</si>
  <si>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</si>
  <si>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</si>
  <si>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</si>
  <si>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</si>
  <si>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</si>
  <si>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</si>
  <si>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</si>
  <si>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</si>
  <si>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</si>
  <si>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</si>
  <si>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</si>
  <si>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</si>
  <si>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</si>
  <si>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</si>
  <si>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</si>
  <si>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</si>
  <si>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</si>
  <si>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</si>
  <si>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</si>
  <si>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</si>
  <si>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</si>
  <si>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</si>
  <si>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</si>
  <si>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</si>
  <si>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</si>
  <si>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</si>
  <si>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</si>
  <si>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</si>
  <si>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</si>
  <si>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</si>
  <si>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</si>
  <si>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</si>
  <si>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</si>
  <si>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</si>
  <si>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</si>
  <si>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</si>
  <si>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</si>
  <si>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</si>
  <si>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</si>
  <si>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</si>
  <si>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</si>
  <si>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</si>
  <si>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</si>
  <si>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</si>
  <si>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</si>
  <si>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</si>
  <si>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</si>
  <si>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</si>
  <si>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</si>
  <si>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</si>
  <si>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</si>
  <si>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</si>
  <si>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</si>
  <si>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</si>
  <si>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</si>
  <si>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</si>
  <si>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</si>
  <si>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</si>
  <si>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</si>
  <si>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</si>
  <si>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</si>
  <si>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</si>
  <si>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</si>
  <si>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</si>
  <si>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</si>
  <si>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</si>
  <si>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</si>
  <si>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</si>
  <si>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</si>
  <si>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</si>
  <si>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</si>
  <si>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</si>
  <si>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</si>
  <si>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</si>
  <si>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</si>
  <si>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</si>
  <si>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</si>
  <si>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</si>
  <si>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</si>
  <si>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</si>
  <si>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</si>
  <si>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</si>
  <si>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</si>
  <si>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</si>
  <si>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</si>
  <si>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</si>
  <si>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</si>
  <si>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</si>
  <si>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</si>
  <si>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</si>
  <si>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</si>
  <si>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</si>
  <si>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</si>
  <si>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</si>
  <si>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</si>
  <si>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</si>
  <si>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</si>
  <si>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</si>
  <si>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</si>
  <si>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</si>
  <si>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</si>
  <si>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</si>
  <si>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</si>
  <si>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</si>
  <si>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</si>
  <si>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</si>
  <si>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</si>
  <si>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</si>
  <si>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</si>
  <si>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</si>
  <si>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</si>
  <si>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</si>
  <si>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</si>
  <si>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</si>
  <si>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</si>
  <si>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</si>
  <si>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</si>
  <si>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</si>
  <si>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</si>
  <si>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</si>
  <si>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</si>
  <si>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</si>
  <si>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</si>
  <si>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</si>
  <si>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</si>
  <si>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</si>
  <si>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</si>
  <si>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</si>
  <si>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</si>
  <si>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</si>
  <si>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</si>
  <si>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</si>
  <si>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</si>
  <si>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</si>
  <si>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</si>
  <si>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</si>
  <si>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</si>
  <si>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</si>
  <si>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</si>
  <si>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</si>
  <si>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</si>
  <si>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</si>
  <si>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</si>
  <si>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</si>
  <si>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</si>
  <si>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</si>
  <si>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</si>
  <si>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</si>
  <si>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</si>
  <si>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</si>
  <si>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</si>
  <si>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</si>
  <si>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</si>
  <si>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</si>
  <si>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</si>
  <si>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</si>
  <si>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</si>
  <si>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</si>
  <si>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</si>
  <si>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</si>
  <si>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</si>
  <si>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</si>
  <si>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</si>
  <si>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</si>
  <si>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</si>
  <si>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</si>
  <si>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</si>
  <si>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</si>
  <si>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</si>
  <si>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</si>
  <si>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</si>
  <si>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</si>
  <si>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</si>
  <si>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</si>
  <si>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</si>
  <si>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</si>
  <si>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</si>
  <si>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</si>
  <si>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</si>
  <si>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</si>
  <si>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</si>
  <si>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</si>
  <si>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</si>
  <si>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</si>
  <si>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</si>
  <si>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</si>
  <si>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</si>
  <si>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</si>
  <si>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</si>
  <si>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</si>
  <si>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</si>
  <si>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</si>
  <si>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</si>
  <si>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</si>
  <si>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</si>
  <si>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</si>
  <si>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</si>
  <si>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</si>
  <si>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</si>
  <si>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</si>
  <si>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</si>
  <si>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</si>
  <si>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</si>
  <si>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</si>
  <si>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</si>
  <si>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</si>
  <si>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</si>
  <si>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</si>
  <si>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</si>
  <si>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</si>
  <si>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</si>
  <si>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</si>
  <si>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</si>
  <si>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</si>
  <si>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</si>
  <si>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</si>
  <si>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</si>
  <si>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</si>
  <si>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</si>
  <si>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</si>
  <si>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</si>
  <si>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</si>
  <si>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</si>
  <si>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</si>
  <si>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</si>
  <si>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</si>
  <si>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</si>
  <si>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</si>
  <si>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</si>
  <si>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</si>
  <si>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</si>
  <si>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</si>
  <si>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</si>
  <si>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</si>
  <si>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</si>
  <si>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</si>
  <si>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</si>
  <si>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</si>
  <si>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</si>
  <si>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</si>
  <si>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</si>
  <si>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</si>
  <si>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</si>
  <si>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</si>
  <si>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</si>
  <si>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</si>
  <si>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</si>
  <si>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</si>
  <si>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</si>
  <si>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</si>
  <si>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</si>
  <si>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</si>
  <si>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</si>
  <si>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</si>
  <si>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</si>
  <si>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</si>
  <si>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</si>
  <si>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</si>
  <si>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</si>
  <si>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</si>
  <si>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</si>
  <si>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</si>
  <si>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</si>
  <si>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</si>
  <si>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</si>
  <si>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</si>
  <si>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</si>
  <si>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</si>
  <si>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</si>
  <si>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</si>
  <si>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</si>
  <si>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</si>
  <si>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</si>
  <si>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</si>
  <si>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</si>
  <si>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</si>
  <si>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</si>
  <si>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</si>
  <si>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</si>
  <si>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</si>
  <si>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</si>
  <si>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</si>
  <si>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</si>
  <si>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</si>
  <si>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</si>
  <si>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</si>
  <si>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</si>
  <si>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</si>
  <si>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</si>
  <si>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</si>
  <si>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</si>
  <si>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</si>
  <si>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</si>
  <si>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</si>
  <si>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</si>
  <si>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</si>
  <si>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</si>
  <si>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</si>
  <si>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</si>
  <si>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</si>
  <si>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</si>
  <si>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</si>
  <si>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</si>
  <si>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</si>
  <si>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</si>
  <si>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</si>
  <si>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</si>
  <si>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</si>
  <si>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</si>
  <si>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</si>
  <si>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</si>
  <si>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</si>
  <si>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</si>
  <si>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</si>
  <si>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</si>
  <si>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</si>
  <si>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</si>
  <si>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</si>
  <si>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</si>
  <si>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</si>
  <si>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</si>
  <si>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</si>
  <si>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</si>
  <si>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</si>
  <si>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</si>
  <si>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</si>
  <si>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</si>
  <si>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</si>
  <si>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</si>
  <si>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</si>
  <si>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</si>
  <si>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</si>
  <si>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</si>
  <si>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</si>
  <si>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</si>
  <si>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</si>
  <si>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</si>
  <si>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</si>
  <si>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</si>
  <si>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</si>
  <si>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</si>
  <si>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</si>
  <si>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</si>
  <si>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</si>
  <si>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</si>
  <si>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</si>
  <si>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</si>
  <si>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</si>
  <si>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</si>
  <si>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</si>
  <si>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</si>
  <si>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</si>
  <si>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</si>
  <si>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</si>
  <si>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</si>
  <si>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</si>
  <si>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</si>
  <si>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</si>
  <si>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</si>
  <si>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</si>
  <si>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</si>
  <si>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</si>
  <si>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</si>
  <si>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</si>
  <si>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</si>
  <si>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</si>
  <si>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</si>
  <si>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</si>
  <si>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</si>
  <si>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</si>
  <si>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</si>
  <si>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</si>
  <si>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</si>
  <si>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</si>
  <si>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</si>
  <si>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</si>
  <si>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</si>
  <si>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</si>
  <si>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</si>
  <si>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</si>
  <si>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</si>
  <si>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</si>
  <si>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</si>
  <si>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</si>
  <si>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</si>
  <si>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</si>
  <si>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</si>
  <si>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</si>
  <si>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</si>
  <si>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</si>
  <si>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</si>
  <si>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</si>
  <si>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</si>
  <si>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</si>
  <si>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</si>
  <si>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</si>
  <si>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</si>
  <si>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</si>
  <si>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</si>
  <si>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</si>
  <si>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</si>
  <si>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</si>
  <si>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</si>
  <si>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</si>
  <si>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</si>
  <si>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</si>
  <si>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</si>
  <si>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</si>
  <si>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</si>
  <si>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</si>
  <si>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</si>
  <si>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</si>
  <si>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</si>
  <si>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</si>
  <si>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</si>
  <si>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</si>
  <si>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</si>
  <si>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</si>
  <si>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</si>
  <si>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</si>
  <si>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</si>
  <si>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</si>
  <si>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</si>
  <si>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</si>
  <si>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</si>
  <si>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</si>
  <si>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</si>
  <si>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</si>
  <si>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</si>
  <si>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</si>
  <si>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</si>
  <si>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</si>
  <si>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</si>
  <si>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</si>
  <si>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</si>
  <si>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</si>
  <si>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</si>
  <si>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</si>
  <si>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</si>
  <si>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</si>
  <si>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</si>
  <si>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</si>
  <si>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</si>
  <si>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</si>
  <si>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</si>
  <si>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</si>
  <si>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</si>
  <si>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</si>
  <si>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</si>
  <si>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</si>
  <si>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</si>
  <si>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</si>
  <si>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</si>
  <si>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</si>
  <si>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</si>
  <si>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</si>
  <si>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</si>
  <si>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</si>
  <si>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</si>
  <si>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</si>
  <si>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</si>
  <si>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</si>
  <si>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</si>
  <si>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</si>
  <si>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</si>
  <si>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</si>
  <si>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</si>
  <si>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</si>
  <si>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</si>
  <si>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</si>
  <si>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</si>
  <si>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</si>
  <si>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</si>
  <si>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</si>
  <si>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</si>
  <si>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</si>
  <si>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</si>
  <si>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</si>
  <si>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</si>
  <si>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</si>
  <si>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</si>
  <si>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</si>
  <si>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</si>
  <si>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</si>
  <si>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</si>
  <si>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</si>
  <si>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</si>
  <si>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</si>
  <si>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</si>
  <si>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</si>
  <si>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</si>
  <si>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</si>
  <si>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</si>
  <si>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</si>
  <si>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</si>
  <si>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</si>
  <si>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</si>
  <si>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</si>
  <si>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</si>
  <si>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</si>
  <si>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</si>
  <si>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</si>
  <si>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</si>
  <si>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</si>
  <si>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</si>
  <si>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</si>
  <si>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</si>
  <si>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</si>
  <si>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</si>
  <si>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</si>
  <si>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</si>
  <si>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</si>
  <si>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</si>
  <si>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</si>
  <si>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</si>
  <si>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</si>
  <si>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</si>
  <si>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</si>
  <si>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</si>
  <si>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</si>
  <si>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</si>
  <si>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</si>
  <si>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</si>
  <si>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</si>
  <si>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</si>
  <si>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</si>
  <si>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</si>
  <si>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</si>
  <si>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</si>
  <si>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</si>
  <si>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</si>
  <si>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</si>
  <si>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</si>
  <si>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</si>
  <si>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</si>
  <si>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</si>
  <si>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</si>
  <si>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</si>
  <si>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</si>
  <si>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</si>
  <si>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</si>
  <si>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</si>
  <si>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</si>
  <si>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</si>
  <si>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</si>
  <si>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</si>
  <si>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</si>
  <si>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</si>
  <si>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</si>
  <si>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</si>
  <si>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</si>
  <si>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</si>
  <si>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</si>
  <si>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</si>
  <si>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</si>
  <si>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</si>
  <si>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</si>
  <si>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</si>
  <si>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</si>
  <si>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</si>
  <si>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</si>
  <si>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</si>
  <si>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</si>
  <si>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</si>
  <si>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</si>
  <si>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</si>
  <si>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</si>
  <si>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</si>
  <si>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</si>
  <si>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</si>
  <si>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</si>
  <si>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</si>
  <si>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</si>
  <si>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</si>
  <si>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</si>
  <si>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</si>
  <si>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</si>
  <si>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</si>
  <si>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</si>
  <si>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</si>
  <si>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</si>
  <si>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</si>
  <si>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</si>
  <si>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</si>
  <si>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</si>
  <si>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</si>
  <si>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</si>
  <si>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</si>
  <si>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</si>
  <si>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</si>
  <si>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</si>
  <si>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</si>
  <si>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</si>
  <si>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</si>
  <si>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</si>
  <si>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</si>
  <si>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</si>
  <si>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</si>
  <si>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</si>
  <si>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</si>
  <si>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</si>
  <si>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</si>
  <si>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</si>
  <si>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</si>
  <si>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</si>
  <si>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</si>
  <si>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</si>
  <si>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</si>
  <si>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</si>
  <si>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</si>
  <si>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</si>
  <si>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</si>
  <si>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</si>
  <si>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</si>
  <si>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</si>
  <si>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</si>
  <si>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</si>
  <si>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</si>
  <si>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</si>
  <si>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</si>
  <si>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</si>
  <si>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</si>
  <si>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</si>
  <si>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</si>
  <si>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</si>
  <si>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</si>
  <si>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</si>
  <si>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</si>
  <si>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</si>
  <si>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</si>
  <si>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</si>
  <si>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</si>
  <si>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</si>
  <si>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</si>
  <si>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</si>
  <si>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</si>
  <si>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</si>
  <si>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</si>
  <si>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</si>
  <si>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</si>
  <si>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</si>
  <si>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</si>
  <si>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</si>
  <si>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</si>
  <si>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</si>
  <si>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</si>
  <si>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</si>
  <si>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</si>
  <si>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</si>
  <si>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</si>
  <si>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</si>
  <si>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</si>
  <si>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</si>
  <si>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</si>
  <si>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</si>
  <si>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</si>
  <si>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</si>
  <si>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</si>
  <si>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</si>
  <si>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</si>
  <si>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</si>
  <si>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</si>
  <si>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</si>
  <si>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</si>
  <si>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</si>
  <si>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</si>
  <si>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</si>
  <si>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</si>
  <si>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</si>
  <si>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</si>
  <si>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</si>
  <si>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</si>
  <si>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</si>
  <si>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</si>
  <si>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</si>
  <si>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</si>
  <si>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</si>
  <si>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</si>
  <si>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</si>
  <si>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</si>
  <si>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</si>
  <si>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</si>
  <si>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</si>
  <si>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</si>
  <si>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</si>
  <si>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</si>
  <si>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</si>
  <si>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</si>
  <si>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</si>
  <si>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</si>
  <si>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</si>
  <si>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</si>
  <si>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</si>
  <si>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</si>
  <si>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</si>
  <si>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</si>
  <si>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</si>
  <si>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</si>
  <si>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</si>
  <si>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</si>
  <si>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</si>
  <si>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</si>
  <si>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</si>
  <si>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</si>
  <si>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</si>
  <si>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</si>
  <si>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</si>
  <si>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</si>
  <si>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</si>
  <si>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</si>
  <si>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</si>
  <si>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</si>
  <si>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</si>
  <si>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</si>
  <si>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</si>
  <si>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</si>
  <si>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</si>
  <si>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</si>
  <si>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</si>
  <si>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</si>
  <si>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</si>
  <si>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</si>
  <si>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</si>
  <si>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</si>
  <si>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</si>
  <si>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</si>
  <si>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</si>
  <si>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</si>
  <si>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</si>
  <si>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</si>
  <si>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</si>
  <si>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</si>
  <si>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</si>
  <si>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</si>
  <si>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</si>
  <si>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</si>
  <si>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</si>
  <si>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</si>
  <si>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</si>
  <si>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</si>
  <si>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</si>
  <si>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</si>
  <si>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</si>
  <si>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</si>
  <si>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</si>
  <si>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</si>
  <si>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</si>
  <si>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</si>
  <si>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</si>
  <si>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</si>
  <si>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</si>
  <si>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</si>
  <si>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</si>
  <si>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</si>
  <si>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</si>
  <si>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</si>
  <si>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</si>
  <si>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</si>
  <si>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</si>
  <si>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</si>
  <si>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</si>
  <si>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</si>
  <si>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</si>
  <si>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</si>
  <si>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</si>
  <si>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</si>
  <si>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</si>
  <si>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</si>
  <si>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</si>
  <si>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</si>
  <si>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</si>
  <si>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</si>
  <si>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</si>
  <si>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</si>
  <si>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</si>
  <si>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</si>
  <si>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</si>
  <si>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</si>
  <si>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</si>
  <si>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</si>
  <si>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</si>
  <si>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</si>
  <si>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</si>
  <si>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</si>
  <si>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</si>
  <si>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</si>
  <si>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</si>
  <si>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</si>
  <si>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</si>
  <si>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</si>
  <si>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</si>
  <si>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</si>
  <si>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</si>
  <si>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</si>
  <si>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</si>
  <si>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</si>
  <si>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</si>
  <si>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</si>
  <si>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</si>
  <si>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</si>
  <si>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</si>
  <si>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</si>
  <si>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</si>
  <si>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</si>
  <si>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</si>
  <si>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</si>
  <si>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</si>
  <si>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</si>
  <si>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</si>
  <si>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</si>
  <si>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</si>
  <si>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</si>
  <si>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</si>
  <si>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</si>
  <si>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</si>
  <si>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</si>
  <si>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</si>
  <si>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</si>
  <si>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</si>
  <si>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</si>
  <si>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</si>
  <si>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</si>
  <si>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</si>
  <si>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</si>
  <si>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</si>
  <si>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</si>
  <si>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</si>
  <si>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</si>
  <si>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</si>
  <si>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</si>
  <si>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</si>
  <si>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</si>
  <si>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</si>
  <si>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</si>
  <si>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</si>
  <si>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</si>
  <si>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</si>
  <si>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</si>
  <si>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</si>
  <si>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</si>
  <si>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</si>
  <si>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</si>
  <si>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</si>
  <si>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</si>
  <si>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</si>
  <si>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</si>
  <si>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</si>
  <si>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</si>
  <si>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</si>
  <si>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</si>
  <si>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</si>
  <si>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</si>
  <si>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</si>
  <si>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</si>
  <si>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</si>
  <si>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</si>
  <si>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</si>
  <si>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</si>
  <si>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</si>
  <si>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</si>
  <si>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</si>
  <si>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</si>
  <si>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</si>
  <si>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</si>
  <si>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</si>
  <si>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</si>
  <si>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</si>
  <si>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</si>
  <si>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</si>
  <si>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</si>
  <si>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</si>
  <si>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</si>
  <si>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</si>
  <si>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</si>
  <si>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</si>
  <si>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</si>
  <si>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</si>
  <si>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</si>
  <si>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</si>
  <si>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</si>
  <si>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</si>
  <si>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</si>
  <si>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</si>
  <si>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</si>
  <si>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</si>
  <si>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</si>
  <si>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</si>
  <si>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</si>
  <si>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</si>
  <si>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</si>
  <si>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</si>
  <si>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</si>
  <si>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</si>
  <si>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</si>
  <si>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</si>
  <si>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</si>
  <si>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</si>
  <si>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</si>
  <si>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</si>
  <si>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</si>
  <si>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</si>
  <si>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</si>
  <si>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</si>
  <si>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</si>
  <si>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</si>
  <si>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</si>
  <si>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</si>
  <si>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</si>
  <si>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</si>
  <si>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</si>
  <si>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</si>
  <si>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</si>
  <si>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</si>
  <si>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</si>
  <si>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</si>
  <si>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</si>
  <si>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</si>
  <si>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</si>
  <si>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</si>
  <si>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</si>
  <si>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</si>
  <si>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</si>
  <si>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</si>
  <si>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</si>
  <si>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</si>
  <si>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</si>
  <si>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</si>
  <si>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</si>
  <si>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</si>
  <si>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</si>
  <si>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</si>
  <si>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</si>
  <si>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</si>
  <si>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</si>
  <si>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</si>
  <si>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</si>
  <si>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</si>
  <si>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</si>
  <si>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</si>
  <si>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</si>
  <si>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</si>
  <si>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</si>
  <si>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</si>
  <si>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</si>
  <si>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</si>
  <si>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</si>
  <si>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</si>
  <si>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</si>
  <si>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</si>
  <si>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</si>
  <si>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</si>
  <si>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</si>
  <si>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</si>
  <si>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</si>
  <si>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</si>
  <si>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</si>
  <si>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</si>
  <si>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</si>
  <si>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</si>
  <si>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</si>
  <si>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</si>
  <si>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</si>
  <si>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</si>
  <si>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</si>
  <si>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</si>
  <si>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</si>
  <si>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</si>
  <si>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</si>
  <si>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</si>
  <si>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</si>
  <si>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</si>
  <si>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</si>
  <si>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</si>
  <si>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</si>
  <si>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</si>
  <si>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</si>
  <si>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</si>
  <si>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</si>
  <si>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</si>
  <si>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</si>
  <si>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</si>
  <si>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</si>
  <si>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</si>
  <si>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</si>
  <si>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</si>
  <si>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</si>
  <si>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</si>
  <si>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</si>
  <si>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</si>
  <si>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</si>
  <si>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</si>
  <si>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</si>
  <si>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</si>
  <si>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</si>
  <si>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</si>
  <si>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</si>
  <si>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</si>
  <si>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</si>
  <si>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</si>
  <si>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</si>
  <si>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</si>
  <si>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</si>
  <si>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</si>
  <si>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</si>
  <si>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</si>
  <si>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</si>
  <si>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</si>
  <si>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</si>
  <si>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</si>
  <si>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</si>
  <si>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</si>
  <si>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</si>
  <si>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</si>
  <si>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</si>
  <si>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</si>
  <si>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</si>
  <si>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</si>
  <si>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</si>
  <si>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</si>
  <si>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</si>
  <si>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</si>
  <si>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</si>
  <si>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</si>
  <si>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</si>
  <si>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</si>
  <si>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</si>
  <si>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</si>
  <si>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</si>
  <si>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</si>
  <si>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</si>
  <si>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</si>
  <si>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</si>
  <si>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</si>
  <si>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</si>
  <si>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</si>
  <si>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</si>
  <si>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</si>
  <si>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</si>
  <si>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</si>
  <si>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</si>
  <si>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</si>
  <si>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</si>
  <si>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</si>
  <si>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</si>
  <si>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</si>
  <si>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</si>
  <si>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</si>
  <si>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</si>
  <si>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</si>
  <si>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</si>
  <si>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</si>
  <si>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</si>
  <si>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</si>
  <si>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</si>
  <si>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</si>
  <si>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</si>
  <si>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</si>
  <si>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</si>
  <si>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</si>
  <si>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</si>
  <si>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</si>
  <si>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</si>
  <si>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</si>
  <si>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</si>
  <si>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</si>
  <si>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</si>
  <si>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</si>
  <si>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</si>
  <si>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</si>
  <si>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</si>
  <si>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</si>
  <si>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</si>
  <si>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</si>
  <si>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</si>
  <si>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</si>
  <si>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</si>
  <si>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</si>
  <si>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</si>
  <si>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</si>
  <si>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</si>
  <si>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</si>
  <si>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</si>
  <si>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</si>
  <si>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</si>
  <si>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</si>
  <si>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</si>
  <si>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</si>
  <si>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</si>
  <si>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</si>
  <si>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</si>
  <si>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</si>
  <si>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</si>
  <si>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</si>
  <si>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</si>
  <si>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</si>
  <si>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</si>
  <si>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</si>
  <si>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</si>
  <si>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</si>
  <si>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</si>
  <si>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</si>
  <si>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</si>
  <si>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</si>
  <si>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</si>
  <si>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</si>
  <si>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</si>
  <si>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</si>
  <si>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</si>
  <si>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</si>
  <si>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</si>
  <si>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</si>
  <si>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</si>
  <si>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</si>
  <si>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</si>
  <si>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</si>
  <si>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</si>
  <si>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</si>
  <si>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</si>
  <si>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</si>
  <si>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</si>
  <si>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</si>
  <si>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</si>
  <si>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</si>
  <si>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</si>
  <si>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</si>
  <si>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</si>
  <si>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</si>
  <si>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</si>
  <si>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</si>
  <si>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</si>
  <si>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</si>
  <si>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</si>
  <si>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</si>
  <si>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</si>
  <si>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</si>
  <si>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</si>
  <si>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</si>
  <si>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</si>
  <si>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</si>
  <si>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</si>
  <si>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</si>
  <si>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</si>
  <si>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</si>
  <si>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</si>
  <si>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</si>
  <si>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</si>
  <si>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</si>
  <si>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</si>
  <si>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</si>
  <si>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</si>
  <si>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</si>
  <si>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</si>
  <si>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</si>
  <si>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</si>
  <si>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</si>
  <si>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</si>
  <si>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</si>
  <si>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</si>
  <si>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</si>
  <si>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</si>
  <si>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</si>
  <si>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</si>
  <si>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</si>
  <si>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</si>
  <si>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</si>
  <si>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</si>
  <si>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</si>
  <si>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</si>
  <si>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</si>
  <si>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</si>
  <si>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</si>
  <si>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</si>
  <si>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</si>
  <si>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</si>
  <si>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</si>
  <si>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</si>
  <si>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</si>
  <si>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</si>
  <si>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</si>
  <si>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</si>
  <si>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</si>
  <si>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</si>
  <si>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</si>
  <si>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</si>
  <si>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</si>
  <si>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</si>
  <si>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</si>
  <si>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</si>
  <si>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</si>
  <si>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</si>
  <si>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</si>
  <si>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</si>
  <si>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</si>
  <si>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</si>
  <si>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</si>
  <si>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</si>
  <si>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</si>
  <si>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</si>
  <si>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</si>
  <si>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</si>
  <si>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</si>
  <si>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</si>
  <si>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</si>
  <si>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</si>
  <si>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</si>
  <si>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</si>
  <si>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</si>
  <si>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</si>
  <si>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</si>
  <si>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</si>
  <si>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</si>
  <si>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</si>
  <si>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</si>
  <si>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</si>
  <si>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</si>
  <si>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</si>
  <si>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</si>
  <si>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</si>
  <si>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</si>
  <si>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</si>
  <si>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</si>
  <si>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</si>
  <si>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</si>
  <si>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</si>
  <si>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</si>
  <si>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</si>
  <si>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</si>
  <si>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</si>
  <si>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</si>
  <si>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</si>
  <si>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</si>
  <si>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</si>
  <si>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</si>
  <si>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</si>
  <si>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</si>
  <si>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</si>
  <si>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</si>
  <si>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</si>
  <si>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</si>
  <si>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</si>
  <si>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</si>
  <si>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</si>
  <si>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</si>
  <si>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</si>
  <si>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</si>
  <si>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</si>
  <si>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</si>
  <si>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</si>
  <si>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</si>
  <si>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</si>
  <si>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</si>
  <si>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</si>
  <si>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</si>
  <si>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</si>
  <si>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</si>
  <si>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</si>
  <si>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</si>
  <si>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</si>
  <si>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</si>
  <si>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</si>
  <si>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</si>
  <si>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</si>
  <si>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</si>
  <si>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</si>
  <si>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</si>
  <si>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</si>
  <si>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</si>
  <si>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</si>
  <si>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</si>
  <si>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</si>
  <si>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</si>
  <si>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</si>
  <si>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</si>
  <si>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</si>
  <si>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</si>
  <si>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</si>
  <si>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</si>
  <si>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</si>
  <si>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</si>
  <si>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</si>
  <si>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</si>
  <si>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</si>
  <si>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</si>
  <si>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</si>
  <si>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</si>
  <si>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</si>
  <si>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</si>
  <si>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</si>
  <si>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</si>
  <si>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</si>
  <si>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</si>
  <si>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</si>
  <si>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</si>
  <si>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</si>
  <si>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</si>
  <si>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</si>
  <si>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</si>
  <si>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</si>
  <si>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</si>
  <si>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</si>
  <si>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</si>
  <si>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</si>
  <si>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</si>
  <si>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</si>
  <si>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</si>
  <si>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</si>
  <si>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</si>
  <si>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</si>
  <si>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</si>
  <si>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</si>
  <si>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</si>
  <si>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</si>
  <si>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</si>
  <si>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</si>
  <si>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</si>
  <si>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</si>
  <si>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</si>
  <si>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</si>
  <si>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</si>
  <si>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</si>
  <si>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</si>
  <si>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</si>
  <si>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</si>
  <si>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</si>
  <si>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</si>
  <si>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</si>
  <si>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</si>
  <si>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</si>
  <si>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</si>
  <si>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</si>
  <si>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</si>
  <si>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</si>
  <si>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</si>
  <si>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</si>
  <si>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</si>
  <si>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</si>
  <si>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</si>
  <si>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</si>
  <si>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</si>
  <si>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</si>
  <si>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</si>
  <si>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</si>
  <si>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</si>
  <si>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</si>
  <si>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</si>
  <si>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</si>
  <si>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</si>
  <si>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</si>
  <si>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</si>
  <si>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</si>
  <si>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</si>
  <si>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</si>
  <si>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</si>
  <si>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</si>
  <si>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</si>
  <si>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</si>
  <si>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</si>
  <si>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</si>
  <si>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</si>
  <si>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</si>
  <si>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</si>
  <si>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</si>
  <si>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</si>
  <si>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</si>
  <si>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</si>
  <si>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</si>
  <si>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</si>
  <si>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</si>
  <si>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</si>
  <si>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</si>
  <si>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</si>
  <si>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</si>
  <si>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</si>
  <si>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</si>
  <si>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</si>
  <si>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</si>
  <si>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</si>
  <si>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</si>
  <si>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</si>
  <si>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</si>
  <si>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</si>
  <si>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</si>
  <si>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</si>
  <si>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</si>
  <si>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</si>
  <si>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</si>
  <si>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</si>
  <si>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</si>
  <si>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</si>
  <si>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</si>
  <si>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</si>
  <si>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</si>
  <si>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</si>
  <si>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</si>
  <si>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</si>
  <si>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</si>
  <si>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</si>
  <si>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</si>
  <si>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</si>
  <si>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</si>
  <si>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</si>
  <si>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</si>
  <si>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</si>
  <si>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</si>
  <si>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</si>
  <si>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</si>
  <si>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</si>
  <si>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</si>
  <si>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</si>
  <si>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</si>
  <si>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</si>
  <si>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</si>
  <si>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</si>
  <si>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</si>
  <si>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</si>
  <si>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</si>
  <si>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</si>
  <si>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</si>
  <si>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</si>
  <si>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</si>
  <si>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</si>
  <si>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</si>
  <si>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</si>
  <si>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</si>
  <si>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</si>
  <si>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</si>
  <si>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</si>
  <si>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</si>
  <si>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</si>
  <si>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</si>
  <si>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</si>
  <si>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</si>
  <si>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</si>
  <si>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</si>
  <si>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</si>
  <si>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</si>
  <si>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</si>
  <si>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</si>
  <si>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</si>
  <si>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</si>
  <si>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</si>
  <si>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</si>
  <si>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</si>
  <si>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</si>
  <si>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</si>
  <si>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</si>
  <si>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</si>
  <si>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</si>
  <si>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</si>
  <si>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</si>
  <si>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</si>
  <si>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</si>
  <si>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</si>
  <si>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</si>
  <si>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</si>
  <si>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</si>
  <si>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</si>
  <si>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</si>
  <si>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</si>
  <si>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</si>
  <si>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</si>
  <si>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</si>
  <si>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</si>
  <si>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</si>
  <si>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</si>
  <si>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</si>
  <si>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</si>
  <si>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</si>
  <si>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</si>
  <si>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</si>
  <si>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</si>
  <si>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</si>
  <si>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</si>
  <si>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</si>
  <si>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</si>
  <si>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</si>
  <si>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</si>
  <si>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</si>
  <si>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</si>
  <si>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</si>
  <si>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</si>
  <si>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</si>
  <si>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</si>
  <si>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</si>
  <si>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</si>
  <si>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</si>
  <si>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</si>
  <si>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</si>
  <si>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</si>
  <si>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</si>
  <si>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</si>
  <si>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</si>
  <si>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</si>
  <si>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</si>
  <si>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</si>
  <si>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</si>
  <si>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</si>
  <si>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</si>
  <si>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</si>
  <si>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</si>
  <si>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</si>
  <si>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</si>
  <si>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</si>
  <si>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</si>
  <si>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</si>
  <si>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</si>
  <si>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</si>
  <si>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</si>
  <si>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</si>
  <si>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</si>
  <si>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</si>
  <si>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</si>
  <si>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</si>
  <si>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</si>
  <si>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</si>
  <si>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</si>
  <si>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</si>
  <si>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</si>
  <si>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</si>
  <si>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</si>
  <si>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</si>
  <si>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</si>
  <si>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</si>
  <si>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</si>
  <si>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</si>
  <si>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</si>
  <si>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</si>
  <si>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</si>
  <si>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</si>
  <si>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</si>
  <si>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</si>
  <si>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</si>
  <si>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</si>
  <si>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</si>
  <si>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</si>
  <si>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</si>
  <si>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</si>
  <si>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</si>
  <si>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</si>
  <si>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</si>
  <si>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</si>
  <si>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</si>
  <si>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</si>
  <si>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</si>
  <si>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</si>
  <si>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</si>
  <si>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</si>
  <si>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</si>
  <si>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</si>
  <si>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</si>
  <si>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</si>
  <si>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</si>
  <si>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</si>
  <si>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</si>
  <si>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</si>
  <si>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</si>
  <si>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</si>
  <si>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</si>
  <si>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</si>
  <si>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</si>
  <si>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</si>
  <si>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</si>
  <si>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</si>
  <si>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</si>
  <si>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</si>
  <si>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</si>
  <si>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</si>
  <si>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</si>
  <si>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</si>
  <si>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</si>
  <si>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</si>
  <si>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</si>
  <si>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</si>
  <si>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</si>
  <si>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</si>
  <si>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</si>
  <si>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</si>
  <si>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</si>
  <si>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</si>
  <si>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</si>
  <si>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</si>
  <si>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</si>
  <si>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</si>
  <si>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</si>
  <si>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</si>
  <si>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</si>
  <si>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</si>
  <si>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</si>
  <si>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</si>
  <si>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</si>
  <si>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</si>
  <si>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</si>
  <si>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</si>
  <si>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</si>
  <si>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</si>
  <si>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</si>
  <si>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</si>
  <si>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</si>
  <si>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</si>
  <si>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</si>
  <si>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</si>
  <si>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</si>
  <si>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</si>
  <si>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</si>
  <si>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</si>
  <si>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</si>
  <si>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</si>
  <si>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</si>
  <si>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</si>
  <si>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</si>
  <si>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</si>
  <si>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</si>
  <si>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</si>
  <si>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</si>
  <si>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</si>
  <si>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</si>
  <si>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</si>
  <si>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</si>
  <si>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</si>
  <si>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</si>
  <si>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</si>
  <si>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</si>
  <si>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</si>
  <si>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</si>
  <si>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</si>
  <si>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</si>
  <si>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</si>
  <si>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</si>
  <si>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</si>
  <si>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</si>
  <si>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</si>
  <si>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</si>
  <si>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</si>
  <si>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</si>
  <si>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</si>
  <si>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</si>
  <si>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</si>
  <si>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</si>
  <si>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</si>
  <si>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</si>
  <si>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</si>
  <si>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</si>
  <si>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</si>
  <si>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</si>
  <si>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</si>
  <si>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</si>
  <si>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</si>
  <si>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</si>
  <si>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</si>
  <si>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</si>
  <si>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</si>
  <si>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</si>
  <si>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</si>
  <si>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</si>
  <si>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</si>
  <si>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</si>
  <si>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</si>
  <si>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</si>
  <si>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</si>
  <si>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</si>
  <si>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</si>
  <si>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</si>
  <si>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</si>
  <si>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</si>
  <si>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</si>
  <si>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</si>
  <si>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</si>
  <si>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</si>
  <si>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</si>
  <si>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</si>
  <si>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</si>
  <si>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</si>
  <si>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</si>
  <si>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</si>
  <si>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</si>
  <si>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</si>
  <si>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</si>
  <si>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</si>
  <si>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</si>
  <si>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</si>
  <si>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</si>
  <si>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</si>
  <si>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</si>
  <si>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</si>
  <si>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</si>
  <si>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</si>
  <si>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</si>
  <si>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</si>
  <si>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</si>
  <si>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</si>
  <si>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</si>
  <si>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</si>
  <si>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</si>
  <si>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</si>
  <si>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</si>
  <si>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</si>
  <si>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</si>
  <si>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</si>
  <si>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</si>
  <si>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</si>
  <si>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</si>
  <si>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</si>
  <si>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</si>
  <si>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</si>
  <si>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</si>
  <si>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</si>
  <si>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</si>
  <si>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</si>
  <si>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</si>
  <si>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</si>
  <si>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</si>
  <si>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</si>
  <si>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</si>
  <si>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</si>
  <si>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</si>
  <si>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</si>
  <si>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</si>
  <si>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</si>
  <si>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</si>
  <si>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</si>
  <si>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</si>
  <si>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</si>
  <si>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</si>
  <si>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</si>
  <si>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</si>
  <si>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</si>
  <si>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</si>
  <si>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</si>
  <si>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</si>
  <si>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</si>
  <si>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</si>
  <si>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</si>
  <si>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</si>
  <si>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</si>
  <si>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</si>
  <si>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</si>
  <si>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</si>
  <si>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</si>
  <si>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</si>
  <si>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</si>
  <si>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</si>
  <si>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</si>
  <si>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</si>
  <si>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</si>
  <si>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</si>
  <si>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</si>
  <si>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</si>
  <si>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</si>
  <si>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</si>
  <si>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</si>
  <si>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</si>
  <si>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</si>
  <si>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</si>
  <si>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</si>
  <si>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</si>
  <si>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</si>
  <si>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</si>
  <si>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</si>
  <si>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</si>
  <si>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</si>
  <si>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</si>
  <si>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</si>
  <si>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</si>
  <si>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</si>
  <si>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</si>
  <si>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</si>
  <si>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</si>
  <si>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</si>
  <si>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</si>
  <si>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</si>
  <si>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</si>
  <si>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</si>
  <si>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</si>
  <si>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</si>
  <si>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</si>
  <si>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</si>
  <si>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</si>
  <si>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</si>
  <si>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</si>
  <si>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</si>
  <si>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</si>
  <si>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</si>
  <si>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</si>
  <si>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</si>
  <si>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</si>
  <si>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</si>
  <si>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</si>
  <si>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</si>
  <si>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</si>
  <si>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</si>
  <si>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</si>
  <si>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</si>
  <si>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</si>
  <si>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</si>
  <si>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</si>
  <si>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</si>
  <si>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</si>
  <si>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</si>
  <si>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</si>
  <si>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</si>
  <si>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</si>
  <si>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</si>
  <si>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</si>
  <si>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</si>
  <si>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</si>
  <si>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</si>
  <si>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</si>
  <si>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</si>
  <si>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</si>
  <si>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</si>
  <si>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</si>
  <si>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</si>
  <si>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</si>
  <si>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</si>
  <si>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</si>
  <si>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</si>
  <si>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</si>
  <si>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</si>
  <si>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</si>
  <si>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</si>
  <si>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</si>
  <si>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</si>
  <si>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</si>
  <si>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</si>
  <si>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</si>
  <si>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</si>
  <si>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</si>
  <si>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</si>
  <si>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</si>
  <si>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</si>
  <si>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</si>
  <si>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</si>
  <si>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</si>
  <si>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</si>
  <si>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</si>
  <si>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</si>
  <si>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</si>
  <si>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</si>
  <si>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</si>
  <si>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</si>
  <si>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</si>
  <si>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</si>
  <si>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</si>
  <si>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</si>
  <si>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</si>
  <si>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</si>
  <si>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</si>
  <si>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</si>
  <si>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</si>
  <si>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</si>
  <si>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</si>
  <si>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</si>
  <si>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</si>
  <si>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</si>
  <si>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</si>
  <si>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</si>
  <si>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</si>
  <si>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</si>
  <si>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</si>
  <si>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</si>
  <si>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</si>
  <si>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</si>
  <si>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</si>
  <si>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</si>
  <si>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</si>
  <si>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</si>
  <si>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</si>
  <si>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</si>
  <si>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</si>
  <si>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</si>
  <si>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</si>
  <si>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</si>
  <si>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</si>
  <si>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</si>
  <si>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</si>
  <si>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</si>
  <si>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</si>
  <si>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</si>
  <si>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</si>
  <si>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</si>
  <si>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</si>
  <si>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</si>
  <si>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</si>
  <si>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</si>
  <si>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</si>
  <si>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</si>
  <si>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</si>
  <si>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</si>
  <si>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</si>
  <si>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</si>
  <si>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</si>
  <si>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</si>
  <si>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</si>
  <si>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</si>
  <si>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</si>
  <si>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</si>
  <si>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</si>
  <si>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</si>
  <si>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</si>
  <si>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</si>
  <si>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</si>
  <si>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</si>
  <si>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</si>
  <si>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</si>
  <si>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</si>
  <si>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</si>
  <si>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</si>
  <si>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</si>
  <si>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</si>
  <si>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</si>
  <si>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</si>
  <si>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</si>
  <si>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</si>
  <si>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</si>
  <si>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</si>
  <si>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</si>
  <si>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</si>
  <si>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</si>
  <si>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</si>
  <si>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</si>
  <si>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</si>
  <si>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</si>
  <si>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</si>
  <si>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</si>
  <si>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</si>
  <si>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</si>
  <si>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</si>
  <si>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</si>
  <si>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</si>
  <si>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</si>
  <si>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</si>
  <si>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</si>
  <si>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</si>
  <si>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</si>
  <si>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</si>
  <si>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</si>
  <si>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</si>
  <si>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</si>
  <si>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</si>
  <si>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</si>
  <si>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</si>
  <si>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</si>
  <si>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</si>
  <si>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</si>
  <si>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</si>
  <si>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</si>
  <si>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</si>
  <si>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</si>
  <si>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</si>
  <si>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</si>
  <si>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</si>
  <si>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</si>
  <si>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</si>
  <si>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</si>
  <si>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</si>
  <si>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</si>
  <si>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</si>
  <si>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</si>
  <si>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</si>
  <si>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</si>
  <si>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</si>
  <si>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</si>
  <si>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</si>
  <si>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</si>
  <si>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</si>
  <si>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</si>
  <si>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</si>
  <si>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</si>
  <si>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</si>
  <si>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</si>
  <si>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</si>
  <si>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</si>
  <si>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</si>
  <si>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</si>
  <si>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</si>
  <si>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</si>
  <si>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</si>
  <si>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</si>
  <si>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</si>
  <si>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</si>
  <si>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</si>
  <si>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</si>
  <si>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</si>
  <si>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</si>
  <si>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</si>
  <si>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</si>
  <si>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</si>
  <si>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</si>
  <si>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</si>
  <si>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</si>
  <si>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</si>
  <si>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</si>
  <si>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</si>
  <si>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</si>
  <si>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</si>
  <si>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</si>
  <si>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</si>
  <si>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</si>
  <si>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</si>
  <si>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</si>
  <si>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</si>
  <si>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</si>
  <si>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</si>
  <si>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</si>
  <si>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</si>
  <si>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</si>
  <si>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</si>
  <si>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</si>
  <si>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</si>
  <si>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</si>
  <si>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</si>
  <si>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</si>
  <si>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</si>
  <si>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</si>
  <si>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</si>
  <si>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</si>
  <si>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</si>
  <si>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</si>
  <si>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</si>
  <si>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</si>
  <si>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</si>
  <si>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</si>
  <si>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</si>
  <si>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</si>
  <si>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</si>
  <si>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</si>
  <si>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</si>
  <si>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</si>
  <si>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</si>
  <si>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</si>
  <si>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</si>
  <si>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</si>
  <si>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</si>
  <si>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</si>
  <si>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</si>
  <si>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</si>
  <si>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</si>
  <si>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</si>
  <si>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</si>
  <si>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</si>
  <si>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</si>
  <si>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</si>
  <si>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</si>
  <si>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</si>
  <si>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</si>
  <si>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</si>
  <si>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</si>
  <si>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</si>
  <si>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</si>
  <si>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</si>
  <si>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</si>
  <si>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</si>
  <si>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</si>
  <si>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</si>
  <si>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</si>
  <si>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</si>
  <si>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</si>
  <si>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</si>
  <si>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</si>
  <si>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</si>
  <si>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</si>
  <si>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</si>
  <si>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</si>
  <si>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</si>
  <si>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</si>
  <si>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</si>
  <si>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</si>
  <si>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</si>
  <si>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</si>
  <si>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</si>
  <si>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</si>
  <si>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</si>
  <si>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</si>
  <si>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</si>
  <si>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</si>
  <si>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</si>
  <si>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</si>
  <si>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</si>
  <si>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</si>
  <si>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</si>
  <si>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</si>
  <si>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</si>
  <si>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</si>
  <si>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</si>
  <si>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</si>
  <si>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</si>
  <si>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</si>
  <si>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</si>
  <si>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</si>
  <si>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</si>
  <si>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</si>
  <si>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</si>
  <si>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</si>
  <si>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</si>
  <si>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</si>
  <si>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</si>
  <si>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</si>
  <si>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</si>
  <si>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</si>
  <si>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</si>
  <si>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</si>
  <si>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</si>
  <si>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</si>
  <si>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</si>
  <si>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</si>
  <si>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</si>
  <si>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</si>
  <si>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</si>
  <si>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</si>
  <si>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</si>
  <si>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</si>
  <si>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</si>
  <si>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</si>
  <si>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</si>
  <si>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</si>
  <si>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</si>
  <si>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</si>
  <si>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</si>
  <si>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</si>
  <si>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</si>
  <si>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</si>
  <si>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</si>
  <si>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</si>
  <si>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</si>
  <si>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</si>
  <si>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</si>
  <si>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</si>
  <si>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</si>
  <si>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</si>
  <si>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</si>
  <si>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</si>
  <si>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</si>
  <si>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</si>
  <si>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</si>
  <si>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</si>
  <si>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</si>
  <si>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</si>
  <si>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</si>
  <si>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</si>
  <si>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</si>
  <si>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</si>
  <si>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</si>
  <si>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</si>
  <si>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</si>
  <si>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</si>
  <si>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</si>
  <si>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</si>
  <si>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</si>
  <si>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</si>
  <si>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</si>
  <si>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</si>
  <si>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</si>
  <si>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</si>
  <si>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</si>
  <si>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</si>
  <si>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</si>
  <si>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</si>
  <si>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</si>
  <si>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</si>
  <si>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</si>
  <si>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</si>
  <si>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</si>
  <si>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</si>
  <si>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</si>
  <si>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</si>
  <si>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</si>
  <si>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</si>
  <si>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</si>
  <si>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</si>
  <si>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</si>
  <si>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</si>
  <si>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</si>
  <si>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</si>
  <si>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</si>
  <si>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</si>
  <si>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</si>
  <si>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</si>
  <si>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</si>
  <si>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</si>
  <si>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</si>
  <si>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</si>
  <si>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</si>
  <si>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</si>
  <si>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</si>
  <si>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</si>
  <si>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</si>
  <si>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</si>
  <si>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</si>
  <si>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</si>
  <si>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</si>
  <si>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</si>
  <si>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</si>
  <si>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</si>
  <si>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</si>
  <si>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</si>
  <si>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</si>
  <si>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</si>
  <si>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</si>
  <si>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</si>
  <si>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</si>
  <si>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</si>
  <si>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</si>
  <si>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</si>
  <si>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</si>
  <si>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</si>
  <si>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</si>
  <si>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</si>
  <si>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</si>
  <si>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</si>
  <si>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</si>
  <si>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</si>
  <si>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</si>
  <si>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</si>
  <si>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</si>
  <si>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</si>
  <si>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</si>
  <si>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</si>
  <si>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</si>
  <si>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</si>
  <si>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</si>
  <si>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</si>
  <si>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</si>
  <si>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</si>
  <si>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</si>
  <si>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</si>
  <si>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</si>
  <si>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</si>
  <si>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</si>
  <si>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</si>
  <si>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</si>
  <si>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</si>
  <si>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</si>
  <si>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</si>
  <si>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</si>
  <si>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</si>
  <si>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</si>
  <si>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</si>
  <si>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</si>
  <si>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</si>
  <si>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</si>
  <si>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</si>
  <si>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</si>
  <si>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</si>
  <si>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</si>
  <si>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</si>
  <si>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</si>
  <si>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</si>
  <si>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</si>
  <si>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</si>
  <si>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</si>
  <si>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</si>
  <si>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</si>
  <si>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</si>
  <si>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</si>
  <si>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</si>
  <si>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</si>
  <si>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</si>
  <si>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</si>
  <si>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</si>
  <si>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</si>
  <si>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</si>
  <si>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</si>
  <si>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</si>
  <si>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</si>
  <si>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</si>
  <si>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</si>
  <si>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</si>
  <si>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</si>
  <si>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</si>
  <si>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</si>
  <si>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</si>
  <si>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</si>
  <si>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</si>
  <si>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</si>
  <si>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</si>
  <si>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</si>
  <si>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</si>
  <si>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</si>
  <si>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</si>
  <si>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</si>
  <si>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</si>
  <si>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</si>
  <si>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</si>
  <si>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</si>
  <si>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</si>
  <si>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</si>
  <si>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</si>
  <si>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</si>
  <si>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</si>
  <si>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</si>
  <si>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</si>
  <si>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</si>
  <si>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</si>
  <si>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</si>
  <si>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</si>
  <si>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</si>
  <si>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</si>
  <si>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</si>
  <si>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</si>
  <si>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</si>
  <si>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</si>
  <si>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</si>
  <si>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</si>
  <si>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</si>
  <si>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</si>
  <si>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</si>
  <si>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</si>
  <si>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</si>
  <si>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</si>
  <si>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</si>
  <si>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</si>
  <si>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</si>
  <si>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</si>
  <si>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</si>
  <si>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</si>
  <si>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</si>
  <si>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</si>
  <si>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</si>
  <si>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</si>
  <si>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</si>
  <si>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</si>
  <si>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</si>
  <si>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</si>
  <si>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</si>
  <si>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</si>
  <si>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</si>
  <si>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</si>
  <si>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</si>
  <si>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</si>
  <si>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</si>
  <si>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</si>
  <si>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</si>
  <si>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</si>
  <si>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</si>
  <si>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</si>
  <si>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</si>
  <si>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</si>
  <si>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</si>
  <si>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</si>
  <si>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</si>
  <si>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</si>
  <si>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</si>
  <si>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</si>
  <si>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</si>
  <si>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</si>
  <si>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</si>
  <si>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</si>
  <si>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</si>
  <si>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</si>
  <si>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</si>
  <si>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</si>
  <si>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</si>
  <si>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</si>
  <si>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</si>
  <si>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</si>
  <si>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</si>
  <si>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</si>
  <si>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</si>
  <si>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</si>
  <si>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</si>
  <si>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</si>
  <si>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</si>
  <si>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</si>
  <si>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</si>
  <si>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</si>
  <si>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</si>
  <si>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</si>
  <si>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</si>
  <si>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</si>
  <si>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</si>
  <si>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</si>
  <si>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</si>
  <si>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</si>
  <si>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</si>
  <si>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</si>
  <si>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</si>
  <si>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</si>
  <si>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</si>
  <si>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</si>
  <si>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</si>
  <si>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</si>
  <si>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</si>
  <si>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</si>
  <si>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</si>
  <si>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</si>
  <si>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</si>
  <si>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</si>
  <si>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</si>
  <si>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</si>
  <si>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</si>
  <si>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</si>
  <si>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</si>
  <si>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</si>
  <si>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</si>
  <si>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</si>
  <si>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</si>
  <si>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</si>
  <si>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</si>
  <si>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</si>
  <si>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</si>
  <si>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</si>
  <si>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</si>
  <si>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</si>
  <si>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</si>
  <si>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</si>
  <si>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</si>
  <si>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</si>
  <si>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</si>
  <si>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</si>
  <si>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</si>
  <si>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</si>
  <si>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</si>
  <si>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</si>
  <si>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</si>
  <si>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</si>
  <si>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</si>
  <si>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</si>
  <si>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</si>
  <si>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</si>
  <si>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</si>
  <si>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</si>
  <si>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</si>
  <si>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</si>
  <si>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</si>
  <si>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</si>
  <si>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</si>
  <si>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</si>
  <si>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</si>
  <si>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</si>
  <si>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</si>
  <si>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</si>
  <si>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</si>
  <si>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</si>
  <si>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</si>
  <si>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</si>
  <si>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</si>
  <si>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</si>
  <si>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</si>
  <si>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</si>
  <si>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</si>
  <si>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</si>
  <si>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</si>
  <si>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</si>
  <si>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</si>
  <si>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</si>
  <si>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</si>
  <si>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</si>
  <si>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</si>
  <si>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</si>
  <si>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</si>
  <si>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</si>
  <si>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</si>
  <si>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</si>
  <si>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</si>
  <si>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</si>
  <si>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</si>
  <si>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</si>
  <si>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</si>
  <si>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</si>
  <si>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</si>
  <si>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</si>
  <si>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</si>
  <si>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</si>
  <si>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</si>
  <si>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</si>
  <si>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</si>
  <si>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</si>
  <si>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</si>
  <si>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</si>
  <si>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</si>
  <si>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</si>
  <si>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</si>
  <si>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</si>
  <si>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</si>
  <si>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</si>
  <si>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</si>
  <si>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</si>
  <si>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</si>
  <si>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</si>
  <si>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</si>
  <si>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</si>
  <si>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</si>
  <si>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</si>
  <si>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</si>
  <si>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</si>
  <si>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</si>
  <si>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</si>
  <si>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</si>
  <si>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</si>
  <si>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</si>
  <si>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</si>
  <si>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</si>
  <si>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</si>
  <si>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</si>
  <si>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</si>
  <si>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</si>
  <si>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</si>
  <si>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</si>
  <si>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</si>
  <si>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</si>
  <si>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</si>
  <si>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</si>
  <si>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</si>
  <si>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</si>
  <si>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</si>
  <si>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</si>
  <si>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</si>
  <si>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</si>
  <si>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</si>
  <si>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</si>
  <si>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</si>
  <si>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</si>
  <si>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</si>
  <si>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</si>
  <si>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</si>
  <si>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</si>
  <si>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</si>
  <si>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</si>
  <si>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</si>
  <si>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</si>
  <si>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</si>
  <si>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</si>
  <si>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</si>
  <si>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</si>
  <si>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</si>
  <si>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</si>
  <si>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</si>
  <si>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</si>
  <si>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</si>
  <si>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</si>
  <si>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</si>
  <si>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</si>
  <si>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</si>
  <si>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</si>
  <si>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</si>
  <si>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</si>
  <si>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</si>
  <si>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</si>
  <si>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</si>
  <si>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</si>
  <si>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</si>
  <si>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</si>
  <si>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</si>
  <si>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</si>
  <si>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</si>
  <si>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</si>
  <si>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</si>
  <si>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</si>
  <si>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</si>
  <si>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</si>
  <si>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</si>
  <si>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</si>
  <si>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</si>
  <si>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</si>
  <si>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</si>
  <si>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</si>
  <si>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</si>
  <si>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</si>
  <si>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</si>
  <si>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</si>
  <si>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</si>
  <si>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</si>
  <si>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</si>
  <si>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</si>
  <si>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</si>
  <si>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</si>
  <si>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</si>
  <si>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</si>
  <si>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</si>
  <si>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</si>
  <si>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</si>
  <si>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</si>
  <si>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</si>
  <si>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</si>
  <si>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</si>
  <si>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</si>
  <si>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</si>
  <si>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</si>
  <si>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</si>
  <si>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</si>
  <si>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</si>
  <si>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</si>
  <si>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</si>
  <si>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</si>
  <si>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</si>
  <si>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</si>
  <si>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</si>
  <si>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</si>
  <si>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</si>
  <si>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</si>
  <si>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</si>
  <si>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</si>
  <si>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</si>
  <si>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</si>
  <si>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</si>
  <si>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</si>
  <si>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</si>
  <si>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</si>
  <si>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</si>
  <si>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</si>
  <si>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</si>
  <si>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</si>
  <si>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</si>
  <si>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</si>
  <si>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</si>
  <si>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</si>
  <si>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</si>
  <si>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</si>
  <si>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</si>
  <si>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</si>
  <si>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</si>
  <si>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</si>
  <si>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</si>
  <si>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</si>
  <si>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</si>
  <si>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</si>
  <si>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</si>
  <si>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</si>
  <si>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</si>
  <si>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</si>
  <si>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</si>
  <si>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</si>
  <si>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</si>
  <si>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</si>
  <si>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</si>
  <si>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</si>
  <si>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</si>
  <si>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</si>
  <si>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</si>
  <si>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</si>
  <si>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</si>
  <si>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</si>
  <si>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</si>
  <si>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</si>
  <si>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</si>
  <si>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</si>
  <si>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</si>
  <si>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</si>
  <si>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</si>
  <si>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</si>
  <si>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</si>
  <si>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</si>
  <si>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</si>
  <si>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</si>
  <si>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</si>
  <si>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</si>
  <si>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</si>
  <si>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</si>
  <si>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</si>
  <si>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</si>
  <si>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</si>
  <si>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</si>
  <si>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</si>
  <si>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</si>
  <si>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</si>
  <si>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</si>
  <si>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</si>
  <si>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</si>
  <si>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</si>
  <si>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</si>
  <si>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</si>
  <si>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</si>
  <si>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</si>
  <si>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</si>
  <si>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</si>
  <si>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</si>
  <si>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</si>
  <si>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</si>
  <si>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</si>
  <si>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</si>
  <si>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</si>
  <si>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</si>
  <si>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</si>
  <si>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</si>
  <si>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</si>
  <si>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</si>
  <si>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</si>
  <si>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</si>
  <si>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</si>
  <si>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</si>
  <si>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</si>
  <si>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</si>
  <si>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</si>
  <si>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</si>
  <si>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</si>
  <si>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</si>
  <si>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</si>
  <si>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</si>
  <si>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</si>
  <si>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</si>
  <si>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</si>
  <si>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</si>
  <si>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</si>
  <si>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</si>
  <si>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</si>
  <si>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</si>
  <si>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</si>
  <si>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</si>
  <si>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</si>
  <si>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</si>
  <si>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</si>
  <si>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</si>
  <si>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</si>
  <si>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</si>
  <si>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</si>
  <si>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</si>
  <si>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</si>
  <si>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</si>
  <si>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</si>
  <si>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</si>
  <si>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</si>
  <si>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</si>
  <si>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</si>
  <si>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</si>
  <si>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</si>
  <si>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</si>
  <si>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</si>
  <si>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</si>
  <si>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</si>
  <si>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</si>
  <si>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</si>
  <si>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</si>
  <si>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</si>
  <si>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</si>
  <si>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</si>
  <si>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</si>
  <si>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</si>
  <si>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</si>
  <si>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</si>
  <si>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</si>
  <si>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</si>
  <si>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</si>
  <si>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</si>
  <si>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</si>
  <si>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</si>
  <si>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</si>
  <si>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</si>
  <si>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</si>
  <si>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</si>
  <si>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</si>
  <si>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</si>
  <si>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</si>
  <si>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</si>
  <si>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</si>
  <si>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</si>
  <si>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</si>
  <si>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</si>
  <si>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</si>
  <si>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</si>
  <si>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</si>
  <si>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</si>
  <si>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</si>
  <si>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</si>
  <si>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</si>
  <si>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</si>
  <si>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</si>
  <si>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</si>
  <si>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</si>
  <si>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</si>
  <si>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</si>
  <si>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</si>
  <si>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</si>
  <si>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</si>
  <si>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</si>
  <si>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</si>
  <si>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</si>
  <si>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</si>
  <si>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</si>
  <si>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</si>
  <si>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</si>
  <si>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</si>
  <si>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</si>
  <si>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</si>
  <si>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</si>
  <si>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</si>
  <si>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</si>
  <si>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</si>
  <si>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</si>
  <si>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</si>
  <si>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</si>
  <si>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</si>
  <si>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</si>
  <si>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</si>
  <si>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</si>
  <si>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</si>
  <si>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</si>
  <si>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</si>
  <si>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</si>
  <si>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</si>
  <si>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</si>
  <si>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</si>
  <si>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</si>
  <si>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</si>
  <si>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</si>
  <si>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</si>
  <si>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</si>
  <si>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</si>
  <si>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</si>
  <si>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</si>
  <si>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</si>
  <si>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</si>
  <si>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</si>
  <si>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</si>
  <si>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</si>
  <si>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</si>
  <si>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</si>
  <si>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</si>
  <si>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</si>
  <si>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</si>
  <si>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</si>
  <si>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</si>
  <si>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</si>
  <si>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</si>
  <si>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</si>
  <si>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</si>
  <si>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</si>
  <si>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</si>
  <si>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</si>
  <si>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</si>
  <si>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</si>
  <si>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</si>
  <si>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</si>
  <si>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</si>
  <si>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</si>
  <si>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</si>
  <si>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</si>
  <si>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</si>
  <si>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</si>
  <si>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</si>
  <si>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</si>
  <si>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</si>
  <si>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</si>
  <si>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</si>
  <si>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</si>
  <si>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</si>
  <si>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</si>
  <si>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</si>
  <si>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</si>
  <si>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</si>
  <si>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</si>
  <si>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</si>
  <si>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</si>
  <si>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</si>
  <si>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</si>
  <si>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</si>
  <si>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</si>
  <si>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</si>
  <si>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</si>
  <si>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</si>
  <si>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</si>
  <si>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</si>
  <si>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</si>
  <si>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</si>
  <si>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</si>
  <si>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</si>
  <si>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</si>
  <si>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</si>
  <si>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</si>
  <si>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</si>
  <si>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</si>
  <si>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</si>
  <si>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</si>
  <si>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</si>
  <si>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</si>
  <si>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</si>
  <si>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</si>
  <si>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</si>
  <si>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</si>
  <si>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</si>
  <si>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</si>
  <si>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</si>
  <si>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</si>
  <si>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</si>
  <si>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</si>
  <si>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</si>
  <si>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</si>
  <si>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</si>
  <si>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</si>
  <si>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</si>
  <si>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</si>
  <si>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</si>
  <si>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</si>
  <si>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</si>
  <si>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</si>
  <si>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</si>
  <si>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</si>
  <si>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</si>
  <si>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</si>
  <si>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</si>
  <si>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</si>
  <si>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</si>
  <si>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</si>
  <si>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</si>
  <si>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</si>
  <si>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</si>
  <si>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</si>
  <si>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</si>
  <si>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</si>
  <si>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</si>
  <si>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</si>
  <si>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</si>
  <si>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</si>
  <si>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</si>
  <si>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</si>
  <si>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</si>
  <si>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</si>
  <si>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</si>
  <si>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</si>
  <si>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</si>
  <si>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</si>
  <si>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</si>
  <si>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</si>
  <si>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</si>
  <si>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</si>
  <si>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</si>
  <si>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</si>
  <si>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</si>
  <si>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</si>
  <si>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</si>
  <si>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</si>
  <si>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</si>
  <si>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</si>
  <si>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</si>
  <si>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</si>
  <si>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</si>
  <si>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</si>
  <si>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</si>
  <si>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</si>
  <si>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</si>
  <si>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</si>
  <si>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</si>
  <si>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</si>
  <si>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</si>
  <si>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</si>
  <si>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</si>
  <si>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</si>
  <si>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</si>
  <si>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</si>
  <si>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</si>
  <si>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</si>
  <si>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</si>
  <si>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</si>
  <si>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</si>
  <si>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</si>
  <si>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</si>
  <si>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</si>
  <si>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</si>
  <si>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</si>
  <si>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</si>
  <si>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</si>
  <si>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</si>
  <si>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</si>
  <si>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</si>
  <si>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</si>
  <si>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</si>
  <si>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</si>
  <si>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</si>
  <si>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</si>
  <si>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</si>
  <si>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</si>
  <si>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</si>
  <si>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</si>
  <si>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</si>
  <si>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</si>
  <si>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</si>
  <si>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</si>
  <si>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</si>
  <si>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</si>
  <si>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</si>
  <si>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</si>
  <si>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</si>
  <si>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</si>
  <si>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</si>
  <si>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</si>
  <si>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</si>
  <si>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</si>
  <si>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</si>
  <si>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</si>
  <si>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</si>
  <si>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</si>
  <si>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</si>
  <si>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</si>
  <si>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</si>
  <si>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</si>
  <si>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</si>
  <si>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</si>
  <si>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</si>
  <si>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</si>
  <si>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</si>
  <si>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</si>
  <si>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</si>
  <si>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</si>
  <si>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</si>
  <si>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</si>
  <si>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</si>
  <si>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</si>
  <si>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</si>
  <si>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</si>
  <si>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</si>
  <si>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</si>
  <si>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</si>
  <si>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</si>
  <si>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</si>
  <si>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</si>
  <si>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</si>
  <si>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</si>
  <si>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</si>
  <si>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</si>
  <si>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</si>
  <si>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</si>
  <si>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</si>
  <si>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</si>
  <si>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</si>
  <si>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</si>
  <si>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</si>
  <si>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</si>
  <si>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</si>
  <si>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</si>
  <si>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</si>
  <si>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</si>
  <si>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</si>
  <si>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</si>
  <si>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</si>
  <si>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</si>
  <si>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</si>
  <si>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</si>
  <si>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</si>
  <si>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</si>
  <si>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</si>
  <si>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</si>
  <si>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</si>
  <si>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</si>
  <si>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</si>
  <si>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</si>
  <si>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</si>
  <si>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</si>
  <si>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</si>
  <si>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</si>
  <si>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</si>
  <si>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</si>
  <si>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</si>
  <si>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</si>
  <si>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</si>
  <si>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</si>
  <si>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</si>
  <si>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</si>
  <si>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</si>
  <si>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</si>
  <si>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</si>
  <si>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</si>
  <si>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</si>
  <si>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</si>
  <si>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</si>
  <si>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</si>
  <si>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</si>
  <si>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</si>
  <si>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</si>
  <si>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</si>
  <si>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</si>
  <si>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</si>
  <si>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</si>
  <si>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</si>
  <si>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</si>
  <si>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</si>
  <si>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</si>
  <si>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</si>
  <si>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</si>
  <si>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</si>
  <si>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</si>
  <si>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</si>
  <si>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</si>
  <si>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</si>
  <si>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</si>
  <si>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</si>
  <si>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</si>
  <si>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</si>
  <si>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</si>
  <si>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</si>
  <si>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</si>
  <si>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</si>
  <si>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</si>
  <si>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</si>
  <si>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</si>
  <si>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</si>
  <si>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</si>
  <si>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</si>
  <si>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</si>
  <si>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</si>
  <si>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</si>
  <si>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</si>
  <si>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</si>
  <si>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</si>
  <si>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</si>
  <si>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</si>
  <si>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</si>
  <si>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</si>
  <si>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</si>
  <si>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</si>
  <si>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</si>
  <si>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</si>
  <si>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</si>
  <si>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</si>
  <si>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</si>
  <si>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</si>
  <si>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</si>
  <si>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</si>
  <si>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</si>
  <si>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</si>
  <si>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</si>
  <si>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</si>
  <si>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</si>
  <si>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</si>
  <si>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</si>
  <si>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</si>
  <si>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</si>
  <si>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</si>
  <si>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</si>
  <si>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</si>
  <si>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</si>
  <si>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</si>
  <si>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</si>
  <si>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</si>
  <si>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</si>
  <si>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</si>
  <si>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</si>
  <si>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</si>
  <si>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</si>
  <si>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</si>
  <si>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</si>
  <si>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</si>
  <si>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</si>
  <si>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</si>
  <si>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</si>
  <si>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</si>
  <si>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</si>
  <si>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</si>
  <si>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</si>
  <si>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</si>
  <si>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</si>
  <si>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</si>
  <si>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</si>
  <si>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</si>
  <si>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</si>
  <si>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</si>
  <si>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</si>
  <si>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</si>
  <si>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</si>
  <si>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</si>
  <si>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</si>
  <si>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</si>
  <si>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</si>
  <si>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</si>
  <si>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</si>
  <si>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</si>
  <si>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</si>
  <si>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</si>
  <si>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</si>
  <si>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</si>
  <si>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</si>
  <si>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</si>
  <si>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</si>
  <si>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</si>
  <si>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</si>
  <si>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</si>
  <si>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</si>
  <si>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</si>
  <si>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</si>
  <si>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</si>
  <si>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</si>
  <si>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</si>
  <si>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</si>
  <si>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</si>
  <si>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</si>
  <si>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</si>
  <si>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</si>
  <si>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</si>
  <si>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</si>
  <si>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</si>
  <si>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</si>
  <si>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</si>
  <si>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</si>
  <si>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</si>
  <si>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</si>
  <si>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</si>
  <si>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</si>
  <si>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</si>
  <si>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</si>
  <si>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</si>
  <si>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</si>
  <si>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</si>
  <si>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</si>
  <si>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</si>
  <si>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</si>
  <si>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</si>
  <si>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</si>
  <si>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</si>
  <si>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</si>
  <si>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</si>
  <si>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</si>
  <si>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</si>
  <si>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</si>
  <si>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</si>
  <si>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</si>
  <si>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</si>
  <si>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</si>
  <si>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</si>
  <si>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</si>
  <si>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</si>
  <si>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</si>
  <si>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</si>
  <si>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</si>
  <si>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</si>
  <si>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</si>
  <si>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</si>
  <si>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</si>
  <si>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</si>
  <si>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</si>
  <si>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</si>
  <si>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</si>
  <si>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</si>
  <si>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</si>
  <si>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</si>
  <si>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</si>
  <si>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</si>
  <si>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</si>
  <si>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</si>
  <si>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</si>
  <si>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</si>
  <si>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</si>
  <si>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</si>
  <si>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</si>
  <si>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</si>
  <si>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</si>
  <si>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</si>
  <si>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</si>
  <si>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</si>
  <si>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</si>
  <si>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</si>
  <si>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</si>
  <si>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</si>
  <si>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</si>
  <si>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</si>
  <si>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</si>
  <si>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</si>
  <si>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</si>
  <si>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</si>
  <si>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</si>
  <si>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</si>
  <si>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</si>
  <si>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</si>
  <si>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</si>
  <si>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</si>
  <si>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</si>
  <si>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</si>
  <si>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</si>
  <si>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</si>
  <si>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</si>
  <si>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</si>
  <si>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</si>
  <si>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</si>
  <si>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</si>
  <si>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</si>
  <si>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</si>
  <si>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</si>
  <si>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</si>
  <si>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</si>
  <si>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</si>
  <si>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</si>
  <si>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</si>
  <si>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</si>
  <si>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</si>
  <si>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</si>
  <si>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</si>
  <si>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</si>
  <si>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</si>
  <si>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</si>
  <si>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</si>
  <si>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</si>
  <si>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</si>
  <si>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</si>
  <si>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</si>
  <si>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</si>
  <si>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</si>
  <si>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</si>
  <si>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</si>
  <si>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</si>
  <si>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</si>
  <si>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</si>
  <si>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</si>
  <si>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</si>
  <si>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</si>
  <si>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</si>
  <si>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</si>
  <si>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</si>
  <si>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</si>
  <si>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</si>
  <si>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</si>
  <si>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</si>
  <si>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</si>
  <si>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</si>
  <si>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</si>
  <si>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</si>
  <si>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</si>
  <si>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</si>
  <si>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</si>
  <si>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</si>
  <si>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</si>
  <si>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</si>
  <si>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</si>
  <si>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</si>
  <si>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</si>
  <si>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</si>
  <si>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</si>
  <si>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</si>
  <si>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</si>
  <si>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</si>
  <si>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</si>
  <si>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</si>
  <si>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</si>
  <si>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</si>
  <si>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</si>
  <si>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</si>
  <si>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</si>
  <si>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</si>
  <si>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</si>
  <si>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</si>
  <si>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</si>
  <si>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</si>
  <si>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</si>
  <si>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</si>
  <si>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</si>
  <si>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</si>
  <si>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</si>
  <si>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</si>
  <si>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</si>
  <si>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</si>
  <si>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</si>
  <si>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</si>
  <si>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</si>
  <si>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</si>
  <si>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</si>
  <si>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</si>
  <si>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</si>
  <si>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</si>
  <si>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</si>
  <si>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</si>
  <si>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</si>
  <si>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</si>
  <si>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</si>
  <si>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</si>
  <si>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</si>
  <si>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</si>
  <si>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</si>
  <si>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</si>
  <si>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</si>
  <si>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</si>
  <si>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</si>
  <si>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</si>
  <si>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</si>
  <si>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</si>
  <si>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</si>
  <si>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</si>
  <si>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</si>
  <si>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</si>
  <si>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</si>
  <si>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</si>
  <si>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</si>
  <si>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</si>
  <si>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</si>
  <si>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</si>
  <si>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</si>
  <si>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</si>
  <si>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</si>
  <si>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</si>
  <si>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</si>
  <si>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</si>
  <si>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</si>
  <si>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</si>
  <si>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</si>
  <si>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</si>
  <si>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</si>
  <si>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</si>
  <si>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</si>
  <si>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</si>
  <si>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</si>
  <si>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</si>
  <si>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</si>
  <si>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</si>
  <si>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</si>
  <si>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</si>
  <si>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</si>
  <si>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</si>
  <si>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</si>
  <si>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</si>
  <si>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</si>
  <si>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</si>
  <si>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</si>
  <si>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</si>
  <si>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</si>
  <si>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</si>
  <si>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</si>
  <si>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</si>
  <si>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</si>
  <si>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</si>
  <si>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</si>
  <si>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</si>
  <si>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</si>
  <si>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</si>
  <si>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</si>
  <si>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</si>
  <si>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</si>
  <si>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</si>
  <si>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</si>
  <si>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</si>
  <si>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</si>
  <si>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</si>
  <si>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</si>
  <si>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</si>
  <si>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</si>
  <si>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</si>
  <si>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</si>
  <si>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</si>
  <si>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</si>
  <si>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</si>
  <si>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</si>
  <si>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</si>
  <si>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</si>
  <si>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</si>
  <si>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</si>
  <si>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</si>
  <si>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</si>
  <si>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</si>
  <si>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</si>
  <si>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</si>
  <si>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</si>
  <si>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</si>
  <si>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</si>
  <si>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</si>
  <si>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</si>
  <si>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</si>
  <si>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</si>
  <si>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</si>
  <si>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</si>
  <si>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</si>
  <si>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</si>
  <si>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</si>
  <si>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</si>
  <si>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</si>
  <si>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</si>
  <si>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</si>
  <si>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</si>
  <si>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</si>
  <si>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</si>
  <si>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</si>
  <si>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</si>
  <si>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</si>
  <si>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</si>
  <si>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</si>
  <si>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</si>
  <si>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</si>
  <si>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</si>
  <si>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</si>
  <si>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</si>
  <si>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</si>
  <si>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</si>
  <si>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</si>
  <si>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</si>
  <si>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</si>
  <si>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</si>
  <si>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</si>
  <si>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</si>
  <si>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</si>
  <si>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</si>
  <si>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</si>
  <si>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</si>
  <si>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</si>
  <si>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</si>
  <si>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</si>
  <si>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</si>
  <si>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</si>
  <si>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</si>
  <si>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</si>
  <si>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</si>
  <si>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</si>
  <si>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</si>
  <si>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</si>
  <si>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</si>
  <si>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</si>
  <si>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</si>
  <si>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</si>
  <si>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</si>
  <si>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</si>
  <si>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</si>
  <si>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</si>
  <si>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</si>
  <si>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</si>
  <si>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</si>
  <si>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</si>
  <si>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</si>
  <si>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</si>
  <si>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</si>
  <si>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</si>
  <si>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</si>
  <si>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</si>
  <si>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</si>
  <si>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</si>
  <si>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</si>
  <si>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</si>
  <si>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</si>
  <si>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</si>
  <si>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</si>
  <si>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</si>
  <si>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</si>
  <si>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</si>
  <si>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</si>
  <si>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</si>
  <si>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</si>
  <si>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</si>
  <si>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</si>
  <si>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</si>
  <si>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</si>
  <si>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</si>
  <si>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</si>
  <si>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</si>
  <si>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</si>
  <si>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</si>
  <si>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</si>
  <si>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</si>
  <si>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</si>
  <si>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</si>
  <si>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</si>
  <si>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</si>
  <si>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</si>
  <si>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</si>
  <si>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</si>
  <si>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</si>
  <si>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</si>
  <si>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</si>
  <si>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</si>
  <si>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</si>
  <si>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</si>
  <si>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</si>
  <si>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</si>
  <si>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</si>
  <si>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</si>
  <si>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</si>
  <si>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</si>
  <si>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</si>
  <si>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</si>
  <si>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</si>
  <si>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</si>
  <si>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</si>
  <si>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</si>
  <si>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</si>
  <si>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</si>
  <si>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</si>
  <si>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</si>
  <si>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</si>
  <si>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</si>
  <si>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</si>
  <si>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</si>
  <si>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</si>
  <si>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</si>
  <si>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</si>
  <si>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</si>
  <si>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</si>
  <si>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</si>
  <si>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</si>
  <si>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</si>
  <si>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</si>
  <si>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</si>
  <si>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</si>
  <si>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</si>
  <si>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</si>
  <si>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</si>
  <si>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</si>
  <si>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</si>
  <si>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</si>
  <si>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</si>
  <si>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</si>
  <si>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</si>
  <si>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</si>
  <si>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</si>
  <si>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</si>
  <si>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</si>
  <si>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</si>
  <si>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</si>
  <si>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</si>
  <si>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</si>
  <si>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</si>
  <si>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</si>
  <si>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</si>
  <si>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</si>
  <si>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</si>
  <si>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</si>
  <si>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</si>
  <si>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</si>
  <si>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</si>
  <si>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</si>
  <si>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</si>
  <si>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</si>
  <si>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</si>
  <si>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</si>
  <si>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</si>
  <si>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</si>
  <si>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</si>
  <si>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</si>
  <si>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</si>
  <si>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</si>
  <si>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</si>
  <si>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</si>
  <si>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</si>
  <si>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</si>
  <si>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</si>
  <si>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</si>
  <si>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</si>
  <si>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</si>
  <si>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</si>
  <si>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</si>
  <si>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</si>
  <si>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</si>
  <si>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</si>
  <si>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</si>
  <si>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</si>
  <si>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</si>
  <si>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</si>
  <si>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</si>
  <si>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</si>
  <si>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</si>
  <si>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</si>
  <si>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</si>
  <si>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</si>
  <si>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</si>
  <si>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</si>
  <si>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</si>
  <si>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</si>
  <si>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</si>
  <si>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</si>
  <si>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</si>
  <si>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</si>
  <si>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</si>
  <si>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</si>
  <si>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</si>
  <si>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</si>
  <si>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</si>
  <si>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</si>
  <si>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</si>
  <si>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</si>
  <si>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</si>
  <si>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</si>
  <si>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</si>
  <si>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</si>
  <si>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</si>
  <si>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</si>
  <si>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</si>
  <si>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</si>
  <si>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</si>
  <si>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</si>
  <si>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</si>
  <si>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</si>
  <si>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</si>
  <si>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</si>
  <si>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</si>
  <si>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</si>
  <si>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</si>
  <si>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</si>
  <si>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</si>
  <si>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</si>
  <si>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</si>
  <si>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</si>
  <si>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</si>
  <si>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</si>
  <si>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</si>
  <si>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</si>
  <si>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</si>
  <si>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</si>
  <si>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</si>
  <si>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</si>
  <si>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</si>
  <si>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</si>
  <si>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</si>
  <si>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</si>
  <si>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</si>
  <si>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</si>
  <si>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</si>
  <si>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</si>
  <si>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</si>
  <si>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</si>
  <si>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</si>
  <si>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</si>
  <si>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</si>
  <si>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</si>
  <si>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</si>
  <si>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</si>
  <si>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</si>
  <si>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</si>
  <si>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</si>
  <si>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</si>
  <si>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</si>
  <si>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</si>
  <si>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</si>
  <si>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</si>
  <si>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</si>
  <si>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</si>
  <si>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</si>
  <si>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</si>
  <si>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</si>
  <si>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</si>
  <si>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</si>
  <si>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</si>
  <si>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</si>
  <si>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</si>
  <si>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</si>
  <si>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</si>
  <si>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</si>
  <si>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</si>
  <si>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</si>
  <si>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</si>
  <si>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</si>
  <si>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</si>
  <si>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</si>
  <si>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</si>
  <si>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</si>
  <si>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</si>
  <si>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</si>
  <si>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</si>
  <si>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</si>
  <si>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</si>
  <si>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</si>
  <si>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</si>
  <si>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</si>
  <si>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</si>
  <si>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</si>
  <si>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</si>
  <si>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</si>
  <si>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</si>
  <si>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</si>
  <si>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</si>
  <si>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</si>
  <si>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</si>
  <si>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</si>
  <si>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</si>
  <si>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</si>
  <si>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</si>
  <si>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</si>
  <si>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</si>
  <si>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</si>
  <si>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</si>
  <si>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</si>
  <si>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</si>
  <si>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</si>
  <si>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</si>
  <si>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</si>
  <si>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</si>
  <si>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</si>
  <si>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</si>
  <si>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</si>
  <si>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</si>
  <si>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</si>
  <si>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</si>
  <si>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</si>
  <si>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</si>
  <si>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</si>
  <si>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</si>
  <si>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</si>
  <si>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</si>
  <si>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</si>
  <si>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</si>
  <si>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</si>
  <si>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</si>
  <si>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</si>
  <si>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</si>
  <si>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</si>
  <si>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</si>
  <si>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</si>
  <si>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</si>
  <si>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</si>
  <si>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</si>
  <si>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</si>
  <si>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</si>
  <si>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</si>
  <si>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</si>
  <si>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</si>
  <si>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</si>
  <si>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</si>
  <si>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</si>
  <si>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</si>
  <si>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</si>
  <si>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</si>
  <si>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</si>
  <si>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</si>
  <si>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</si>
  <si>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</si>
  <si>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</si>
  <si>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</si>
  <si>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</si>
  <si>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</si>
  <si>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</si>
  <si>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</si>
  <si>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</si>
  <si>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</si>
  <si>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</si>
  <si>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</si>
  <si>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</si>
  <si>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</si>
  <si>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</si>
  <si>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</si>
  <si>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</si>
  <si>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</si>
  <si>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</si>
  <si>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</si>
  <si>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</si>
  <si>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</si>
  <si>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</si>
  <si>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</si>
  <si>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</si>
  <si>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</si>
  <si>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</si>
  <si>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</si>
  <si>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</si>
  <si>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</si>
  <si>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</si>
  <si>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</si>
  <si>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</si>
  <si>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</si>
  <si>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</si>
  <si>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</si>
  <si>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</si>
  <si>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</si>
  <si>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</si>
  <si>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</si>
  <si>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</si>
  <si>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</si>
  <si>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</si>
  <si>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</si>
  <si>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</si>
  <si>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</si>
  <si>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</si>
  <si>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</si>
  <si>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</si>
  <si>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</si>
  <si>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</si>
  <si>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</si>
  <si>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</si>
  <si>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</si>
  <si>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</si>
  <si>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</si>
  <si>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</si>
  <si>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</si>
  <si>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</si>
  <si>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</si>
  <si>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</si>
  <si>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</si>
  <si>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</si>
  <si>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</si>
  <si>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</si>
  <si>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</si>
  <si>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</si>
  <si>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</si>
  <si>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</si>
  <si>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</si>
  <si>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</si>
  <si>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</si>
  <si>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</si>
  <si>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</si>
  <si>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</si>
  <si>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</si>
  <si>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</si>
  <si>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</si>
  <si>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</si>
  <si>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</si>
  <si>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</si>
  <si>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</si>
  <si>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</si>
  <si>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</si>
  <si>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</si>
  <si>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</si>
  <si>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</si>
  <si>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</si>
  <si>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</si>
  <si>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</si>
  <si>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</si>
  <si>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</si>
  <si>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</si>
  <si>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</si>
  <si>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</si>
  <si>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</si>
  <si>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</si>
  <si>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</si>
  <si>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</si>
  <si>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</si>
  <si>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</si>
  <si>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</si>
  <si>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</si>
  <si>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</si>
  <si>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</si>
  <si>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</si>
  <si>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</si>
  <si>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</si>
  <si>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</si>
  <si>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</si>
  <si>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</si>
  <si>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</si>
  <si>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</si>
  <si>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</si>
  <si>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</si>
  <si>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</si>
  <si>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</si>
  <si>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</si>
  <si>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</si>
  <si>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</si>
  <si>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</si>
  <si>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</si>
  <si>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</si>
  <si>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</si>
  <si>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</si>
  <si>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</si>
  <si>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</si>
  <si>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</si>
  <si>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</si>
  <si>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</si>
  <si>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</si>
  <si>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</si>
  <si>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</si>
  <si>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</si>
  <si>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</si>
  <si>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</si>
  <si>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</si>
  <si>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</si>
  <si>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</si>
  <si>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</si>
  <si>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</si>
  <si>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</si>
  <si>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</si>
  <si>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</si>
  <si>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</si>
  <si>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</si>
  <si>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</si>
  <si>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</si>
  <si>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</si>
  <si>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</si>
  <si>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</si>
  <si>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</si>
  <si>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</si>
  <si>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</si>
  <si>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</si>
  <si>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</si>
  <si>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</si>
  <si>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</si>
  <si>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</si>
  <si>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</si>
  <si>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</si>
  <si>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</si>
  <si>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</si>
  <si>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</si>
  <si>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</si>
  <si>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</si>
  <si>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</si>
  <si>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</si>
  <si>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</si>
  <si>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</si>
  <si>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</si>
  <si>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</si>
  <si>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</si>
  <si>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</si>
  <si>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</si>
  <si>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</si>
  <si>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</si>
  <si>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</si>
  <si>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</si>
  <si>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</si>
  <si>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</si>
  <si>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</si>
  <si>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</si>
  <si>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</si>
  <si>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</si>
  <si>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</si>
  <si>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</si>
  <si>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</si>
  <si>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</si>
  <si>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</si>
  <si>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</si>
  <si>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</si>
  <si>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</si>
  <si>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</si>
  <si>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</si>
  <si>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</si>
  <si>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</si>
  <si>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</si>
  <si>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</si>
  <si>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</si>
  <si>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</si>
  <si>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</si>
  <si>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</si>
  <si>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</si>
  <si>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</si>
  <si>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</si>
  <si>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</si>
  <si>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</si>
  <si>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</si>
  <si>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</si>
  <si>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</si>
  <si>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</si>
  <si>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</si>
  <si>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</si>
  <si>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</si>
  <si>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</si>
  <si>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</si>
  <si>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</si>
  <si>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</si>
  <si>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</si>
  <si>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</si>
  <si>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</si>
  <si>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</si>
  <si>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</si>
  <si>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</si>
  <si>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</si>
  <si>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</si>
  <si>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</si>
  <si>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</si>
  <si>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</si>
  <si>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</si>
  <si>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</si>
  <si>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</si>
  <si>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</si>
  <si>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</si>
  <si>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</si>
  <si>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</si>
  <si>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</si>
  <si>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</si>
  <si>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</si>
  <si>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</si>
  <si>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</si>
  <si>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</si>
  <si>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</si>
  <si>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</si>
  <si>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</si>
  <si>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</si>
  <si>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</si>
  <si>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</si>
  <si>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</si>
  <si>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</si>
  <si>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</si>
  <si>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</si>
  <si>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</si>
  <si>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</si>
  <si>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</si>
  <si>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</si>
  <si>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</si>
  <si>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</si>
  <si>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</si>
  <si>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</si>
  <si>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</si>
  <si>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</si>
  <si>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</si>
  <si>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</si>
  <si>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</si>
  <si>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</si>
  <si>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</si>
  <si>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</si>
  <si>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</si>
  <si>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</si>
  <si>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</si>
  <si>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</si>
  <si>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</si>
  <si>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</si>
  <si>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</si>
  <si>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</si>
  <si>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</si>
  <si>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</si>
  <si>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</si>
  <si>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</si>
  <si>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</si>
  <si>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</si>
  <si>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</si>
  <si>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</si>
  <si>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</si>
  <si>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</si>
  <si>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</si>
  <si>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</si>
  <si>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</si>
  <si>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</si>
  <si>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</si>
  <si>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</si>
  <si>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</si>
  <si>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</si>
  <si>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</si>
  <si>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</si>
  <si>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</si>
  <si>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</si>
  <si>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</si>
  <si>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</si>
  <si>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</si>
  <si>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</si>
  <si>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</si>
  <si>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</si>
  <si>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</si>
  <si>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</si>
  <si>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</si>
  <si>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</si>
  <si>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</si>
  <si>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</si>
  <si>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</si>
  <si>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</si>
  <si>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</si>
  <si>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</si>
  <si>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</si>
  <si>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</si>
  <si>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</si>
  <si>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</si>
  <si>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</si>
  <si>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</si>
  <si>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</si>
  <si>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</si>
  <si>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</si>
  <si>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</si>
  <si>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</si>
  <si>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</si>
  <si>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</si>
  <si>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</si>
  <si>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</si>
  <si>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</si>
  <si>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</si>
  <si>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</si>
  <si>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</si>
  <si>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</si>
  <si>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</si>
  <si>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</si>
  <si>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</si>
  <si>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</si>
  <si>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</si>
  <si>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</si>
  <si>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</si>
  <si>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</si>
  <si>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</si>
  <si>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</si>
  <si>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</si>
  <si>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</si>
  <si>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</si>
  <si>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</si>
  <si>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</si>
  <si>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</si>
  <si>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</si>
  <si>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</si>
  <si>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</si>
  <si>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</si>
  <si>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</si>
  <si>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</si>
  <si>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</si>
  <si>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</si>
  <si>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</si>
  <si>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</si>
  <si>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</si>
  <si>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</si>
  <si>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</si>
  <si>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</si>
  <si>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</si>
  <si>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</si>
  <si>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</si>
  <si>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</si>
  <si>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</si>
  <si>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</si>
  <si>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</si>
  <si>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</si>
  <si>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</si>
  <si>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</si>
  <si>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</si>
  <si>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</si>
  <si>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</si>
  <si>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</si>
  <si>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</si>
  <si>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</si>
  <si>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</si>
  <si>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</si>
  <si>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</si>
  <si>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</si>
  <si>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</si>
  <si>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</si>
  <si>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</si>
  <si>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</si>
  <si>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</si>
  <si>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</si>
  <si>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</si>
  <si>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</si>
  <si>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</si>
  <si>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</si>
  <si>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</si>
  <si>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</si>
  <si>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</si>
  <si>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</si>
  <si>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</si>
  <si>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</si>
  <si>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</si>
  <si>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</si>
  <si>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</si>
  <si>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</si>
  <si>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</si>
  <si>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</si>
  <si>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</si>
  <si>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</si>
  <si>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</si>
  <si>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</si>
  <si>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</si>
  <si>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</si>
  <si>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</si>
  <si>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</si>
  <si>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</si>
  <si>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</si>
  <si>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</si>
  <si>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</si>
  <si>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</si>
  <si>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</si>
  <si>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</si>
  <si>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</si>
  <si>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</si>
  <si>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</si>
  <si>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</si>
  <si>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</si>
  <si>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</si>
  <si>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</si>
  <si>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</si>
  <si>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</si>
  <si>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</si>
  <si>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</si>
  <si>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</si>
  <si>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</si>
  <si>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</si>
  <si>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</si>
  <si>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</si>
  <si>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</si>
  <si>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</si>
  <si>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</si>
  <si>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</si>
  <si>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</si>
  <si>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</si>
  <si>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</si>
  <si>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</si>
  <si>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</si>
  <si>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</si>
  <si>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</si>
  <si>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</si>
  <si>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</si>
  <si>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</si>
  <si>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</si>
  <si>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</si>
  <si>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</si>
  <si>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</si>
  <si>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</si>
  <si>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</si>
  <si>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</si>
  <si>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</si>
  <si>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</si>
  <si>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</si>
  <si>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</si>
  <si>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</si>
  <si>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</si>
  <si>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</si>
  <si>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</si>
  <si>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</si>
  <si>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</si>
  <si>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</si>
  <si>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</si>
  <si>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</si>
  <si>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</si>
  <si>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</si>
  <si>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</si>
  <si>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</si>
  <si>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</si>
  <si>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</si>
  <si>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</si>
  <si>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</si>
  <si>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</si>
  <si>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</si>
  <si>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</si>
  <si>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</si>
  <si>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</si>
  <si>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</si>
  <si>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</si>
  <si>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</si>
  <si>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</si>
  <si>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</si>
  <si>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</si>
  <si>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</si>
  <si>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</si>
  <si>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</si>
  <si>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</si>
  <si>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</si>
  <si>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</si>
  <si>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</si>
  <si>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</si>
  <si>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</si>
  <si>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</si>
  <si>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</si>
  <si>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</si>
  <si>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</si>
  <si>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</si>
  <si>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</si>
  <si>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</si>
  <si>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</si>
  <si>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</si>
  <si>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</si>
  <si>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</si>
  <si>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</si>
  <si>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</si>
  <si>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</si>
  <si>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</si>
  <si>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</si>
  <si>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</si>
  <si>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</si>
  <si>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</si>
  <si>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</si>
  <si>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</si>
  <si>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</si>
  <si>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</si>
  <si>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</si>
  <si>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</si>
  <si>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</si>
  <si>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</si>
  <si>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</si>
  <si>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</si>
  <si>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</si>
  <si>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</si>
  <si>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</si>
  <si>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</si>
  <si>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</si>
  <si>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</si>
  <si>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</si>
  <si>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</si>
  <si>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</si>
  <si>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</si>
  <si>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</si>
  <si>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</si>
  <si>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</si>
  <si>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</si>
  <si>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</si>
  <si>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</si>
  <si>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</si>
  <si>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</si>
  <si>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</si>
  <si>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</si>
  <si>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</si>
  <si>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</si>
  <si>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</si>
  <si>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</si>
  <si>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</si>
  <si>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</si>
  <si>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</si>
  <si>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</si>
  <si>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</si>
  <si>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</si>
  <si>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</si>
  <si>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</si>
  <si>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</si>
  <si>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</si>
  <si>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</si>
  <si>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</si>
  <si>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</si>
  <si>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</si>
  <si>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</si>
  <si>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</si>
  <si>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</si>
  <si>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</si>
  <si>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</si>
  <si>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</si>
  <si>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</si>
  <si>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</si>
  <si>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</si>
  <si>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</si>
  <si>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</si>
  <si>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</si>
  <si>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</si>
  <si>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</si>
  <si>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</si>
  <si>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</si>
  <si>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</si>
  <si>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</si>
  <si>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</si>
  <si>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</si>
  <si>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</si>
  <si>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</si>
  <si>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</si>
  <si>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</si>
  <si>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</si>
  <si>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</si>
  <si>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</si>
  <si>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</si>
  <si>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</si>
  <si>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</si>
  <si>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</si>
  <si>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</si>
  <si>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</si>
  <si>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</si>
  <si>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</si>
  <si>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</si>
  <si>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</si>
  <si>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</si>
  <si>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</si>
  <si>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</si>
  <si>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</si>
  <si>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</si>
  <si>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</si>
  <si>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</si>
  <si>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</si>
  <si>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</si>
  <si>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</si>
  <si>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</si>
  <si>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</si>
  <si>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</si>
  <si>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</si>
  <si>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</si>
  <si>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</si>
  <si>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</si>
  <si>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</si>
  <si>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</si>
  <si>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</si>
  <si>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</si>
  <si>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</si>
  <si>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</si>
  <si>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</si>
  <si>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</si>
  <si>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</si>
  <si>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</si>
  <si>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</si>
  <si>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</si>
  <si>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</si>
  <si>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</si>
  <si>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</si>
  <si>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</si>
  <si>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</si>
  <si>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</si>
  <si>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</si>
  <si>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</si>
  <si>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</si>
  <si>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</si>
  <si>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</si>
  <si>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</si>
  <si>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</si>
  <si>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</si>
  <si>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</si>
  <si>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</si>
  <si>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</si>
  <si>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</si>
  <si>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</si>
  <si>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</si>
  <si>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</si>
  <si>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</si>
  <si>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</si>
  <si>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</si>
  <si>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</si>
  <si>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</si>
  <si>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</si>
  <si>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</si>
  <si>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</si>
  <si>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</si>
  <si>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</si>
  <si>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</si>
  <si>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</si>
  <si>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</si>
  <si>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</si>
  <si>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</si>
  <si>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</si>
  <si>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</si>
  <si>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</si>
  <si>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</si>
  <si>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</si>
  <si>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</si>
  <si>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</si>
  <si>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</si>
  <si>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</si>
  <si>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</si>
  <si>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</si>
  <si>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</si>
  <si>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</si>
  <si>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</si>
  <si>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</si>
  <si>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</si>
  <si>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</si>
  <si>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</si>
  <si>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</si>
  <si>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</si>
  <si>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</si>
  <si>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</si>
  <si>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</si>
  <si>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</si>
  <si>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</si>
  <si>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</si>
  <si>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</si>
  <si>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</si>
  <si>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</si>
  <si>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</si>
  <si>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</si>
  <si>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</si>
  <si>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</si>
  <si>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</si>
  <si>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</si>
  <si>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</si>
  <si>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</si>
  <si>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</si>
  <si>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</si>
  <si>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</si>
  <si>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</si>
  <si>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</si>
  <si>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</si>
  <si>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</si>
  <si>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</si>
  <si>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</si>
  <si>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</si>
  <si>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</si>
  <si>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</si>
  <si>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</si>
  <si>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</si>
  <si>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</si>
  <si>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</si>
  <si>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</si>
  <si>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</si>
  <si>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</si>
  <si>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</si>
  <si>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</si>
  <si>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</si>
  <si>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</si>
  <si>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</si>
  <si>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</si>
  <si>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</si>
  <si>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</si>
  <si>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</si>
  <si>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</si>
  <si>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</si>
  <si>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</si>
  <si>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</si>
  <si>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</si>
  <si>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</si>
  <si>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</si>
  <si>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</si>
  <si>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</si>
  <si>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</si>
  <si>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</si>
  <si>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</si>
  <si>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</si>
  <si>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</si>
  <si>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</si>
  <si>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</si>
  <si>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</si>
  <si>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</si>
  <si>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</si>
  <si>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</si>
  <si>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</si>
  <si>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</si>
  <si>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</si>
  <si>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</si>
  <si>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</si>
  <si>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</si>
  <si>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</si>
  <si>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</si>
  <si>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</si>
  <si>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</si>
  <si>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</si>
  <si>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</si>
  <si>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</si>
  <si>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</si>
  <si>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</si>
  <si>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</si>
  <si>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</si>
  <si>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</si>
  <si>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</si>
  <si>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</si>
  <si>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</si>
  <si>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</si>
  <si>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</si>
  <si>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</si>
  <si>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</si>
  <si>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</si>
  <si>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</si>
  <si>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</si>
  <si>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</si>
  <si>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</si>
  <si>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</si>
  <si>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</si>
  <si>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</si>
  <si>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</si>
  <si>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</si>
  <si>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</si>
  <si>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</si>
  <si>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</si>
  <si>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</si>
  <si>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</si>
  <si>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</si>
  <si>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</si>
  <si>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</si>
  <si>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</si>
  <si>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</si>
  <si>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</si>
  <si>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</si>
  <si>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</si>
  <si>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</si>
  <si>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</si>
  <si>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</si>
  <si>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</si>
  <si>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</si>
  <si>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</si>
  <si>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</si>
  <si>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</si>
  <si>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</si>
  <si>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</si>
  <si>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</si>
  <si>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</si>
  <si>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</si>
  <si>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</si>
  <si>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</si>
  <si>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</si>
  <si>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</si>
  <si>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</si>
  <si>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</si>
  <si>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</si>
  <si>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</si>
  <si>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</si>
  <si>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</si>
  <si>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</si>
  <si>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</si>
  <si>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</si>
  <si>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</si>
  <si>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</si>
  <si>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</si>
  <si>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</si>
  <si>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</si>
  <si>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</si>
  <si>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</si>
  <si>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</si>
  <si>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</si>
  <si>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</si>
  <si>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</si>
  <si>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</si>
  <si>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</si>
  <si>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</si>
  <si>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</si>
  <si>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</si>
  <si>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</si>
  <si>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</si>
  <si>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</si>
  <si>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</si>
  <si>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</si>
  <si>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</si>
  <si>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</si>
  <si>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</si>
  <si>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</si>
  <si>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</si>
  <si>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</si>
  <si>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</si>
  <si>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</si>
  <si>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</si>
  <si>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</si>
  <si>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</si>
  <si>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</si>
  <si>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</si>
  <si>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</si>
  <si>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</si>
  <si>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</si>
  <si>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</si>
  <si>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</si>
  <si>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</si>
  <si>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</si>
  <si>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</si>
  <si>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</si>
  <si>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</si>
  <si>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</si>
  <si>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</si>
  <si>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</si>
  <si>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</si>
  <si>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</si>
  <si>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</si>
  <si>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</si>
  <si>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</si>
  <si>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</si>
  <si>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</si>
  <si>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</si>
  <si>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</si>
  <si>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</si>
  <si>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</si>
  <si>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</si>
  <si>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</si>
  <si>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</si>
  <si>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</si>
  <si>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</si>
  <si>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</si>
  <si>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</si>
  <si>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</si>
  <si>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</si>
  <si>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</si>
  <si>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</si>
  <si>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</si>
  <si>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</si>
  <si>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</si>
  <si>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</si>
  <si>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</si>
  <si>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</si>
  <si>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</si>
  <si>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</si>
  <si>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</si>
  <si>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</si>
  <si>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</si>
  <si>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</si>
  <si>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</si>
  <si>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</si>
  <si>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</si>
  <si>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</si>
  <si>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</si>
  <si>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</si>
  <si>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</si>
  <si>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</si>
  <si>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</si>
  <si>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</si>
  <si>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</si>
  <si>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</si>
  <si>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</si>
  <si>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</si>
  <si>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</si>
  <si>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</si>
  <si>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</si>
  <si>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</si>
  <si>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</si>
  <si>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</si>
  <si>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</si>
  <si>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</si>
  <si>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</si>
  <si>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</si>
  <si>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</si>
  <si>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</si>
  <si>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</si>
  <si>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</si>
  <si>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</si>
  <si>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</si>
  <si>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</si>
  <si>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</si>
  <si>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</si>
  <si>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</si>
  <si>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</si>
  <si>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</si>
  <si>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</si>
  <si>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</si>
  <si>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</si>
  <si>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</si>
  <si>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</si>
  <si>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</si>
  <si>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</si>
  <si>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</si>
  <si>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</si>
  <si>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</si>
  <si>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</si>
  <si>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</si>
  <si>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</si>
  <si>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</si>
  <si>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</si>
  <si>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</si>
  <si>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</si>
  <si>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</si>
  <si>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</si>
  <si>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</si>
  <si>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</si>
  <si>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</si>
  <si>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</si>
  <si>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</si>
  <si>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</si>
  <si>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</si>
  <si>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</si>
  <si>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</si>
  <si>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</si>
  <si>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</si>
  <si>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</si>
  <si>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</si>
  <si>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</si>
  <si>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</si>
  <si>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</si>
  <si>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</si>
  <si>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</si>
  <si>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</si>
  <si>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</si>
  <si>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</si>
  <si>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</si>
  <si>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</si>
  <si>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</si>
  <si>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</si>
  <si>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</si>
  <si>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</si>
  <si>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</si>
  <si>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</si>
  <si>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</si>
  <si>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</si>
  <si>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</si>
  <si>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</si>
  <si>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</si>
  <si>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</si>
  <si>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</si>
  <si>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</si>
  <si>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</si>
  <si>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</si>
  <si>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</si>
  <si>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</si>
  <si>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</si>
  <si>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</si>
  <si>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</si>
  <si>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</si>
  <si>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</si>
  <si>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</si>
  <si>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</si>
  <si>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</si>
  <si>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</si>
  <si>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</si>
  <si>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</si>
  <si>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</si>
  <si>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</si>
  <si>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</si>
  <si>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</si>
  <si>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</si>
  <si>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</si>
  <si>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</si>
  <si>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</si>
  <si>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</si>
  <si>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</si>
  <si>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</si>
  <si>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</si>
  <si>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</si>
  <si>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</si>
  <si>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</si>
  <si>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</si>
  <si>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</si>
  <si>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</si>
  <si>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</si>
  <si>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</si>
  <si>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</si>
  <si>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</si>
  <si>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</si>
  <si>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</si>
  <si>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</si>
  <si>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</si>
  <si>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</si>
  <si>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</si>
  <si>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</si>
  <si>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</si>
  <si>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</si>
  <si>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</si>
  <si>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</si>
  <si>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</si>
  <si>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</si>
  <si>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</si>
  <si>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</si>
  <si>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</si>
  <si>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</si>
  <si>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</si>
  <si>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</si>
  <si>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</si>
  <si>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</si>
  <si>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</si>
  <si>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</si>
  <si>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</si>
  <si>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</si>
  <si>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</si>
  <si>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</si>
  <si>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</si>
  <si>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</si>
  <si>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</si>
  <si>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</si>
  <si>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</si>
  <si>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</si>
  <si>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</si>
  <si>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</si>
  <si>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</si>
  <si>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</si>
  <si>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</si>
  <si>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</si>
  <si>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</si>
  <si>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</si>
  <si>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</si>
  <si>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</si>
  <si>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</si>
  <si>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</si>
  <si>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</si>
  <si>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</si>
  <si>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</si>
  <si>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</si>
  <si>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</si>
  <si>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</si>
  <si>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</si>
  <si>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</si>
  <si>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</si>
  <si>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</si>
  <si>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</si>
  <si>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</si>
  <si>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</si>
  <si>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</si>
  <si>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</si>
  <si>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</si>
  <si>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</si>
  <si>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</si>
  <si>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</si>
  <si>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</si>
  <si>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</si>
  <si>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</si>
  <si>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</si>
  <si>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</si>
  <si>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</si>
  <si>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</si>
  <si>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</si>
  <si>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</si>
  <si>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</si>
  <si>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</si>
  <si>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</si>
  <si>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</si>
  <si>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</si>
  <si>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</si>
  <si>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</si>
  <si>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</si>
  <si>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</si>
  <si>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</si>
  <si>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</si>
  <si>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</si>
  <si>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</si>
  <si>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</si>
  <si>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</si>
  <si>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</si>
  <si>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</si>
  <si>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</si>
  <si>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</si>
  <si>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</si>
  <si>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</si>
  <si>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</si>
  <si>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</si>
  <si>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</si>
  <si>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</si>
  <si>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</si>
  <si>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</si>
  <si>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</si>
  <si>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</si>
  <si>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</si>
  <si>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</si>
  <si>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</si>
  <si>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</si>
  <si>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</si>
  <si>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</si>
  <si>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</si>
  <si>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</si>
  <si>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</si>
  <si>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</si>
  <si>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</si>
  <si>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</si>
  <si>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</si>
  <si>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</si>
  <si>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</si>
  <si>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</si>
  <si>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</si>
  <si>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</si>
  <si>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</si>
  <si>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</si>
  <si>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</si>
  <si>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</si>
  <si>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</si>
  <si>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</si>
  <si>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</si>
  <si>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</si>
  <si>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</si>
  <si>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</si>
  <si>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</si>
  <si>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</si>
  <si>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</si>
  <si>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</si>
  <si>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</si>
  <si>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</si>
  <si>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</si>
  <si>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</si>
  <si>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</si>
  <si>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</si>
  <si>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</si>
  <si>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</si>
  <si>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</si>
  <si>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</si>
  <si>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</si>
  <si>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</si>
  <si>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</si>
  <si>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</si>
  <si>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</si>
  <si>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</si>
  <si>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</si>
  <si>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</si>
  <si>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</si>
  <si>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</si>
  <si>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</si>
  <si>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</si>
  <si>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</si>
  <si>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</si>
  <si>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</si>
  <si>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</si>
  <si>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</si>
  <si>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</si>
  <si>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</si>
  <si>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</si>
  <si>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</si>
  <si>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</si>
  <si>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</si>
  <si>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</si>
  <si>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</si>
  <si>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</si>
  <si>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</si>
  <si>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</si>
  <si>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</si>
  <si>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</si>
  <si>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</si>
  <si>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</si>
  <si>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</si>
  <si>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</si>
  <si>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</si>
  <si>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</si>
  <si>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</si>
  <si>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</si>
  <si>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</si>
  <si>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</si>
  <si>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</si>
  <si>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</si>
  <si>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</si>
  <si>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</si>
  <si>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</si>
  <si>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</si>
  <si>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</si>
  <si>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</si>
  <si>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</si>
  <si>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</si>
  <si>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</si>
  <si>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</si>
  <si>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</si>
  <si>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</si>
  <si>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</si>
  <si>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</si>
  <si>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</si>
  <si>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</si>
  <si>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</si>
  <si>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</si>
  <si>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</si>
  <si>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</si>
  <si>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</si>
  <si>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</si>
  <si>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</si>
  <si>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</si>
  <si>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</si>
  <si>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</si>
  <si>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</si>
  <si>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</si>
  <si>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</si>
  <si>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</si>
  <si>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</si>
  <si>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</si>
  <si>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</si>
  <si>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</si>
  <si>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</si>
  <si>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</si>
  <si>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</si>
  <si>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</si>
  <si>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</si>
  <si>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</si>
  <si>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</si>
  <si>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</si>
  <si>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</si>
  <si>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</si>
  <si>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</si>
  <si>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</si>
  <si>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</si>
  <si>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</si>
  <si>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</si>
  <si>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</si>
  <si>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</si>
  <si>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</si>
  <si>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</si>
  <si>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</si>
  <si>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</si>
  <si>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</si>
  <si>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</si>
  <si>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</si>
  <si>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</si>
  <si>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</si>
  <si>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</si>
  <si>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</si>
  <si>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</si>
  <si>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</si>
  <si>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</si>
  <si>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</si>
  <si>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</si>
  <si>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</si>
  <si>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</si>
  <si>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</si>
  <si>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</si>
  <si>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</si>
  <si>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</si>
  <si>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</si>
  <si>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</si>
  <si>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</si>
  <si>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</si>
  <si>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</si>
  <si>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</si>
  <si>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</si>
  <si>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</si>
  <si>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</si>
  <si>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</si>
  <si>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</si>
  <si>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</si>
  <si>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</si>
  <si>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</si>
  <si>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</si>
  <si>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</si>
  <si>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</si>
  <si>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</si>
  <si>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</si>
  <si>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</si>
  <si>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</si>
  <si>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</si>
  <si>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</si>
  <si>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</si>
  <si>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</si>
  <si>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</si>
  <si>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</si>
  <si>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</si>
  <si>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</si>
  <si>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</si>
  <si>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</si>
  <si>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</si>
  <si>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</si>
  <si>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</si>
  <si>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</si>
  <si>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</si>
  <si>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</si>
  <si>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</si>
  <si>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</si>
  <si>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</si>
  <si>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</si>
  <si>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</si>
  <si>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</si>
  <si>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</si>
  <si>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</si>
  <si>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</si>
  <si>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</si>
  <si>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</si>
  <si>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</si>
  <si>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</si>
  <si>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</si>
  <si>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</si>
  <si>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</si>
  <si>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</si>
  <si>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</si>
  <si>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</si>
  <si>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</si>
  <si>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</si>
  <si>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</si>
  <si>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</si>
  <si>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</si>
  <si>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</si>
  <si>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</si>
  <si>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</si>
  <si>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</si>
  <si>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</si>
  <si>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</si>
  <si>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</si>
  <si>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</si>
  <si>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</si>
  <si>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</si>
  <si>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</si>
  <si>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</si>
  <si>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</si>
  <si>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</si>
  <si>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</si>
  <si>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</si>
  <si>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</si>
  <si>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</si>
  <si>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</si>
  <si>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</si>
  <si>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</si>
  <si>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</si>
  <si>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</si>
  <si>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</si>
  <si>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</si>
  <si>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</si>
  <si>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</si>
  <si>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</si>
  <si>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</si>
  <si>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</si>
  <si>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</si>
  <si>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</si>
  <si>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</si>
  <si>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</si>
  <si>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</si>
  <si>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</si>
  <si>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</si>
  <si>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</si>
  <si>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</si>
  <si>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</si>
  <si>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</si>
  <si>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</si>
  <si>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</si>
  <si>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</si>
  <si>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</si>
  <si>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</si>
  <si>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</si>
  <si>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</si>
  <si>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</si>
  <si>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</si>
  <si>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</si>
  <si>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</si>
  <si>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</si>
  <si>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</si>
  <si>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</si>
  <si>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</si>
  <si>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</si>
  <si>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</si>
  <si>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</si>
  <si>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</si>
  <si>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</si>
  <si>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</si>
  <si>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</si>
  <si>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</si>
  <si>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</si>
  <si>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</si>
  <si>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</si>
  <si>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</si>
  <si>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</si>
  <si>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</si>
  <si>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</si>
  <si>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</si>
  <si>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</si>
  <si>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</si>
  <si>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</si>
  <si>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</si>
  <si>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</si>
  <si>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</si>
  <si>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</si>
  <si>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</si>
  <si>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</si>
  <si>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</si>
  <si>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</si>
  <si>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</si>
  <si>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</si>
  <si>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</si>
  <si>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</si>
  <si>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</si>
  <si>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</si>
  <si>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</si>
  <si>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</si>
  <si>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</si>
  <si>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</si>
  <si>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</si>
  <si>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</si>
  <si>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</si>
  <si>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</si>
  <si>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</si>
  <si>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</si>
  <si>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</si>
  <si>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</si>
  <si>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</si>
  <si>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</si>
  <si>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</si>
  <si>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</si>
  <si>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</si>
  <si>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</si>
  <si>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</si>
  <si>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</si>
  <si>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</si>
  <si>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</si>
  <si>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</si>
  <si>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</si>
  <si>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</si>
  <si>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</si>
  <si>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</si>
  <si>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</si>
  <si>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</si>
  <si>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</si>
  <si>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</si>
  <si>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</si>
  <si>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</si>
  <si>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</si>
  <si>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</si>
  <si>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</si>
  <si>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</si>
  <si>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</si>
  <si>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</si>
  <si>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</si>
  <si>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</si>
  <si>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</si>
  <si>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</si>
  <si>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</si>
  <si>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</si>
  <si>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</si>
  <si>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</si>
  <si>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</si>
  <si>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</si>
  <si>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</si>
  <si>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</si>
  <si>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</si>
  <si>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</si>
  <si>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</si>
  <si>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</si>
  <si>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</si>
  <si>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</si>
  <si>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</si>
  <si>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</si>
  <si>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</si>
  <si>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</si>
  <si>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</si>
  <si>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</si>
  <si>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</si>
  <si>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</si>
  <si>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</si>
  <si>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</si>
  <si>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</si>
  <si>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</si>
  <si>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</si>
  <si>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</si>
  <si>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</si>
  <si>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</si>
  <si>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</si>
  <si>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</si>
  <si>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</si>
  <si>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</si>
  <si>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</si>
  <si>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</si>
  <si>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</si>
  <si>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</si>
  <si>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</si>
  <si>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</si>
  <si>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</si>
  <si>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</si>
  <si>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</si>
  <si>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</si>
  <si>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</si>
  <si>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</si>
  <si>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</si>
  <si>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</si>
  <si>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</si>
  <si>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</si>
  <si>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</si>
  <si>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</si>
  <si>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</si>
  <si>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</si>
  <si>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</si>
  <si>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</si>
  <si>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</si>
  <si>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</si>
  <si>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</si>
  <si>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</si>
  <si>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</si>
  <si>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</si>
  <si>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</si>
  <si>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</si>
  <si>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</si>
  <si>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</si>
  <si>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</si>
  <si>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</si>
  <si>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</si>
  <si>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</si>
  <si>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</si>
  <si>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</si>
  <si>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</si>
  <si>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</si>
  <si>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</si>
  <si>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</si>
  <si>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</si>
  <si>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</si>
  <si>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</si>
  <si>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</si>
  <si>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</si>
  <si>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</si>
  <si>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</si>
  <si>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</si>
  <si>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</si>
  <si>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</si>
  <si>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</si>
  <si>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</si>
  <si>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</si>
  <si>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</si>
  <si>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</si>
  <si>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</si>
  <si>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</si>
  <si>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</si>
  <si>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</si>
  <si>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</si>
  <si>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</si>
  <si>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</si>
  <si>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</si>
  <si>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</si>
  <si>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</si>
  <si>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</si>
  <si>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</si>
  <si>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</si>
  <si>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</si>
  <si>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</si>
  <si>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</si>
  <si>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</si>
  <si>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</si>
  <si>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</si>
  <si>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</si>
  <si>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</si>
  <si>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</si>
  <si>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</si>
  <si>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</si>
  <si>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</si>
  <si>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</si>
  <si>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</si>
  <si>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</si>
  <si>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</si>
  <si>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</si>
  <si>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</si>
  <si>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</si>
  <si>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</si>
  <si>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</si>
  <si>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</si>
  <si>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</si>
  <si>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</si>
  <si>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</si>
  <si>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</si>
  <si>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</si>
  <si>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</si>
  <si>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</si>
  <si>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</si>
  <si>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</si>
  <si>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</si>
  <si>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</si>
  <si>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</si>
  <si>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</si>
  <si>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</si>
  <si>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</si>
  <si>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</si>
  <si>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</si>
  <si>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</si>
  <si>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</si>
  <si>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</si>
  <si>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</si>
  <si>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</si>
  <si>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</si>
  <si>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</si>
  <si>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</si>
  <si>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</si>
  <si>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</si>
  <si>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</si>
  <si>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</si>
  <si>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</si>
  <si>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</si>
  <si>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</si>
  <si>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</si>
  <si>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</si>
  <si>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</si>
  <si>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</si>
  <si>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</si>
  <si>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</si>
  <si>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</si>
  <si>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</si>
  <si>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</si>
  <si>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</si>
  <si>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</si>
  <si>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</si>
  <si>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</si>
  <si>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</si>
  <si>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</si>
  <si>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</si>
  <si>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</si>
  <si>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</si>
  <si>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</si>
  <si>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</si>
  <si>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</si>
  <si>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</si>
  <si>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</si>
  <si>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</si>
  <si>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</si>
  <si>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</si>
  <si>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</si>
  <si>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</si>
  <si>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</si>
  <si>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</si>
  <si>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</si>
  <si>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</si>
  <si>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</si>
  <si>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</si>
  <si>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</si>
  <si>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</si>
  <si>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</si>
  <si>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</si>
  <si>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</si>
  <si>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</si>
  <si>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</si>
  <si>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</si>
  <si>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</si>
  <si>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</si>
  <si>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</si>
  <si>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</si>
  <si>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</si>
  <si>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</si>
  <si>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</si>
  <si>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</si>
  <si>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</si>
  <si>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</si>
  <si>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</si>
  <si>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</si>
  <si>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</si>
  <si>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</si>
  <si>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</si>
  <si>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</si>
  <si>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</si>
  <si>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</si>
  <si>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</si>
  <si>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</si>
  <si>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</si>
  <si>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</si>
  <si>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</si>
  <si>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</si>
  <si>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</si>
  <si>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</si>
  <si>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</si>
  <si>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</si>
  <si>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</si>
  <si>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</si>
  <si>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</si>
  <si>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</si>
  <si>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</si>
  <si>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</si>
  <si>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</si>
  <si>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</si>
  <si>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</si>
  <si>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</si>
  <si>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</si>
  <si>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</si>
  <si>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</si>
  <si>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</si>
  <si>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</si>
  <si>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</si>
  <si>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</si>
  <si>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</si>
  <si>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</si>
  <si>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</si>
  <si>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</si>
  <si>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</si>
  <si>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</si>
  <si>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</si>
  <si>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</si>
  <si>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</si>
  <si>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</si>
  <si>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</si>
  <si>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</si>
  <si>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</si>
  <si>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</si>
  <si>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</si>
  <si>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</si>
  <si>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</si>
  <si>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</si>
  <si>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</si>
  <si>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</si>
  <si>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</si>
  <si>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</si>
  <si>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</si>
  <si>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</si>
  <si>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</si>
  <si>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</si>
  <si>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</si>
  <si>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</si>
  <si>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</si>
  <si>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</si>
  <si>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</si>
  <si>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</si>
  <si>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</si>
  <si>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</si>
  <si>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</si>
  <si>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</si>
  <si>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</si>
  <si>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</si>
  <si>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</si>
  <si>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</si>
  <si>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</si>
  <si>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</si>
  <si>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</si>
  <si>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</si>
  <si>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</si>
  <si>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</si>
  <si>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</si>
  <si>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</si>
  <si>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</si>
  <si>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</si>
  <si>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</si>
  <si>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</si>
  <si>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</si>
  <si>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</si>
  <si>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</si>
  <si>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</si>
  <si>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</si>
  <si>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</si>
  <si>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</si>
  <si>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</si>
  <si>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</si>
  <si>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</si>
  <si>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</si>
  <si>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</si>
  <si>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</si>
  <si>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</si>
  <si>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</si>
  <si>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</si>
  <si>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</si>
  <si>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</si>
  <si>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</si>
  <si>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</si>
  <si>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</si>
  <si>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</si>
  <si>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</si>
  <si>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</si>
  <si>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</si>
  <si>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</si>
  <si>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</si>
  <si>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</si>
  <si>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</si>
  <si>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</si>
  <si>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</si>
  <si>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</si>
  <si>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</si>
  <si>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</si>
  <si>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</si>
  <si>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</si>
  <si>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</si>
  <si>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</si>
  <si>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</si>
  <si>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</si>
  <si>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</si>
  <si>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</si>
  <si>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</si>
  <si>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</si>
  <si>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</si>
  <si>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</si>
  <si>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</si>
  <si>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</si>
  <si>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</si>
  <si>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</si>
  <si>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</si>
  <si>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</si>
  <si>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</si>
  <si>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</si>
  <si>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</si>
  <si>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</si>
  <si>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</si>
  <si>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</si>
  <si>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</si>
  <si>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</si>
  <si>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</si>
  <si>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</si>
  <si>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</si>
  <si>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</si>
  <si>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</si>
  <si>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</si>
  <si>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</si>
  <si>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</si>
  <si>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</si>
  <si>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</si>
  <si>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</si>
  <si>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</si>
  <si>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</si>
  <si>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</si>
  <si>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</si>
  <si>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</si>
  <si>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</si>
  <si>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</si>
  <si>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</si>
  <si>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</si>
  <si>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</si>
  <si>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</si>
  <si>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</si>
  <si>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</si>
  <si>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</si>
  <si>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</si>
  <si>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</si>
  <si>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</si>
  <si>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</si>
  <si>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</si>
  <si>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</si>
  <si>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</si>
  <si>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</si>
  <si>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</si>
  <si>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</si>
  <si>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</si>
  <si>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</si>
  <si>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</si>
  <si>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</si>
  <si>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</si>
  <si>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</si>
  <si>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</si>
  <si>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</si>
  <si>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</si>
  <si>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</si>
  <si>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</si>
  <si>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</si>
  <si>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</si>
  <si>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</si>
  <si>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</si>
  <si>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</si>
  <si>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</si>
  <si>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</si>
  <si>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</si>
  <si>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</si>
  <si>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</si>
  <si>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</si>
  <si>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</si>
  <si>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</si>
  <si>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</si>
  <si>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</si>
  <si>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</si>
  <si>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</si>
  <si>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</si>
  <si>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</si>
  <si>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</si>
  <si>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</si>
  <si>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</si>
  <si>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</si>
  <si>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</si>
  <si>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</si>
  <si>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</si>
  <si>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</si>
  <si>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</si>
  <si>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</si>
  <si>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</si>
  <si>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</si>
  <si>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</si>
  <si>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</si>
  <si>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</si>
  <si>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</si>
  <si>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</si>
  <si>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</si>
  <si>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</si>
  <si>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</si>
  <si>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</si>
  <si>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</si>
  <si>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</si>
  <si>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</si>
  <si>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</si>
  <si>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</si>
  <si>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</si>
  <si>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</si>
  <si>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</si>
  <si>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</si>
  <si>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</si>
  <si>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</si>
  <si>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</si>
  <si>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</si>
  <si>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</si>
  <si>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</si>
  <si>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</si>
  <si>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</si>
  <si>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</si>
  <si>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</si>
  <si>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</si>
  <si>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</si>
  <si>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</si>
  <si>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</si>
  <si>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</si>
  <si>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</si>
  <si>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</si>
  <si>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</si>
  <si>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</si>
  <si>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</si>
  <si>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</si>
  <si>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</si>
  <si>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</si>
  <si>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</si>
  <si>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</si>
  <si>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</si>
  <si>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</si>
  <si>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</si>
  <si>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</si>
  <si>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</si>
  <si>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</si>
  <si>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</si>
  <si>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</si>
  <si>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</si>
  <si>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</si>
  <si>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</si>
  <si>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</si>
  <si>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</si>
  <si>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</si>
  <si>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</si>
  <si>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</si>
  <si>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</si>
  <si>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</si>
  <si>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</si>
  <si>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</si>
  <si>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</si>
  <si>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</si>
  <si>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</si>
  <si>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</si>
  <si>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</si>
  <si>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</si>
  <si>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</si>
  <si>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</si>
  <si>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</si>
  <si>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</si>
  <si>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</si>
  <si>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</si>
  <si>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</si>
  <si>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</si>
  <si>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</si>
  <si>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</si>
  <si>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</si>
  <si>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</si>
  <si>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</si>
  <si>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</si>
  <si>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</si>
  <si>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</si>
  <si>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</si>
  <si>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</si>
  <si>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</si>
  <si>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</si>
  <si>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</si>
  <si>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</si>
  <si>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</si>
  <si>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</si>
  <si>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</si>
  <si>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</si>
  <si>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</si>
  <si>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</si>
  <si>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</si>
  <si>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</si>
  <si>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</si>
  <si>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</si>
  <si>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</si>
  <si>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</si>
  <si>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</si>
  <si>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</si>
  <si>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</si>
  <si>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</si>
  <si>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</si>
  <si>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</si>
  <si>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</si>
  <si>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</si>
  <si>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</si>
  <si>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</si>
  <si>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</si>
  <si>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</si>
  <si>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</si>
  <si>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</si>
  <si>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</si>
  <si>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</si>
  <si>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</si>
  <si>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</si>
  <si>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</si>
  <si>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</si>
  <si>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</si>
  <si>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</si>
  <si>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</si>
  <si>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</si>
  <si>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</si>
  <si>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</si>
  <si>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</si>
  <si>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</si>
  <si>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</si>
  <si>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</si>
  <si>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</si>
  <si>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</si>
  <si>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</si>
  <si>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</si>
  <si>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</si>
  <si>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</si>
  <si>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</si>
  <si>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</si>
  <si>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</si>
  <si>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</si>
  <si>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</si>
  <si>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</si>
  <si>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</si>
  <si>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</si>
  <si>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</si>
  <si>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</si>
  <si>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</si>
  <si>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</si>
  <si>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</si>
  <si>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</si>
  <si>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</si>
  <si>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</si>
  <si>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</si>
  <si>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</si>
  <si>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</si>
  <si>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</si>
  <si>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</si>
  <si>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</si>
  <si>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</si>
  <si>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</si>
  <si>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</si>
  <si>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</si>
  <si>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</si>
  <si>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</si>
  <si>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</si>
  <si>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</si>
  <si>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</si>
  <si>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</si>
  <si>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</si>
  <si>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</si>
  <si>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</si>
  <si>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</si>
  <si>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</si>
  <si>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</si>
  <si>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</si>
  <si>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</si>
  <si>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</si>
  <si>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</si>
  <si>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</si>
  <si>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</si>
  <si>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</si>
  <si>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</si>
  <si>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</si>
  <si>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</si>
  <si>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</si>
  <si>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</si>
  <si>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</si>
  <si>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</si>
  <si>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</si>
  <si>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</si>
  <si>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</si>
  <si>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</si>
  <si>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</si>
  <si>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</si>
  <si>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</si>
  <si>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</si>
  <si>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</si>
  <si>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</si>
  <si>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</si>
  <si>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</si>
  <si>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</si>
  <si>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</si>
  <si>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</si>
  <si>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</si>
  <si>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</si>
  <si>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</si>
  <si>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</si>
  <si>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</si>
  <si>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</si>
  <si>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</si>
  <si>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</si>
  <si>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</si>
  <si>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</si>
  <si>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</si>
  <si>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</si>
  <si>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</si>
  <si>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</si>
  <si>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</si>
  <si>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</si>
  <si>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</si>
  <si>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</si>
  <si>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</si>
  <si>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</si>
  <si>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</si>
  <si>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</si>
  <si>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</si>
  <si>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</si>
  <si>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</si>
  <si>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</si>
  <si>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</si>
  <si>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</si>
  <si>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</si>
  <si>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</si>
  <si>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</si>
  <si>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</si>
  <si>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</si>
  <si>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</si>
  <si>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</si>
  <si>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</si>
  <si>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</si>
  <si>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</si>
  <si>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</si>
  <si>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</si>
  <si>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</si>
  <si>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</si>
  <si>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</si>
  <si>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</si>
  <si>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</si>
  <si>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</si>
  <si>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</si>
  <si>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</si>
  <si>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</si>
  <si>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</si>
  <si>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</si>
  <si>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</si>
  <si>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</si>
  <si>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</si>
  <si>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</si>
  <si>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</si>
  <si>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</si>
  <si>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</si>
  <si>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</si>
  <si>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</si>
  <si>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</si>
  <si>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</si>
  <si>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</si>
  <si>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</si>
  <si>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</si>
  <si>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</si>
  <si>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</si>
  <si>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</si>
  <si>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</si>
  <si>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</si>
  <si>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</si>
  <si>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</si>
  <si>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</si>
  <si>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</si>
  <si>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</si>
  <si>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</si>
  <si>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</si>
  <si>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</si>
  <si>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</si>
  <si>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</si>
  <si>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</si>
  <si>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</si>
  <si>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</si>
  <si>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</si>
  <si>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</si>
  <si>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</si>
  <si>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</si>
  <si>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</si>
  <si>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</si>
  <si>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</si>
  <si>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</si>
  <si>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</si>
  <si>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</si>
  <si>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</si>
  <si>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</si>
  <si>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</si>
  <si>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</si>
  <si>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</si>
  <si>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</si>
  <si>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</si>
  <si>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</si>
  <si>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</si>
  <si>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</si>
  <si>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</si>
  <si>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</si>
  <si>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</si>
  <si>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</si>
  <si>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</si>
  <si>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</si>
  <si>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</si>
  <si>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</si>
  <si>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</si>
  <si>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</si>
  <si>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</si>
  <si>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</si>
  <si>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</si>
  <si>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</si>
  <si>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</si>
  <si>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</si>
  <si>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</si>
  <si>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</si>
  <si>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</si>
  <si>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</si>
  <si>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</si>
  <si>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</si>
  <si>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</si>
  <si>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</si>
  <si>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</si>
  <si>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</si>
  <si>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</si>
  <si>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</si>
  <si>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</si>
  <si>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</si>
  <si>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</si>
  <si>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</si>
  <si>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</si>
  <si>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</si>
  <si>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</si>
  <si>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</si>
  <si>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</si>
  <si>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</si>
  <si>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</si>
  <si>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</si>
  <si>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</si>
  <si>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</si>
  <si>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</si>
  <si>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</si>
  <si>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</si>
  <si>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</si>
  <si>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</si>
  <si>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</si>
  <si>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</si>
  <si>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</si>
  <si>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</si>
  <si>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</si>
  <si>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</si>
  <si>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</si>
  <si>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</si>
  <si>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</si>
  <si>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</si>
  <si>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</si>
  <si>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</si>
  <si>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</si>
  <si>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</si>
  <si>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</si>
  <si>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</si>
  <si>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</si>
  <si>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</si>
  <si>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</si>
  <si>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</si>
  <si>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</si>
  <si>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</si>
  <si>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</si>
  <si>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</si>
  <si>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</si>
  <si>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</si>
  <si>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</si>
  <si>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</si>
  <si>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</si>
  <si>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</si>
  <si>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</si>
  <si>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</si>
  <si>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</si>
  <si>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</si>
  <si>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</si>
  <si>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</si>
  <si>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</si>
  <si>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</si>
  <si>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</si>
  <si>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</si>
  <si>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</si>
  <si>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</si>
  <si>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</si>
  <si>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</si>
  <si>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</si>
  <si>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</si>
  <si>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</si>
  <si>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</si>
  <si>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</si>
  <si>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</si>
  <si>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</si>
  <si>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</si>
  <si>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</si>
  <si>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</si>
  <si>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</si>
  <si>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</si>
  <si>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</si>
  <si>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</si>
  <si>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</si>
  <si>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</si>
  <si>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</si>
  <si>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</si>
  <si>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</si>
  <si>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</si>
  <si>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</si>
  <si>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</si>
  <si>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</si>
  <si>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</si>
  <si>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</si>
  <si>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</si>
  <si>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</si>
  <si>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</si>
  <si>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</si>
  <si>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</si>
  <si>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</si>
  <si>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</si>
  <si>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</si>
  <si>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</si>
  <si>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</si>
  <si>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</si>
  <si>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</si>
  <si>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</si>
  <si>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</si>
  <si>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</si>
  <si>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</si>
  <si>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</si>
  <si>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</si>
  <si>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</si>
  <si>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</si>
  <si>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</si>
  <si>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</si>
  <si>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</si>
  <si>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</si>
  <si>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</si>
  <si>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</si>
  <si>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</si>
  <si>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</si>
  <si>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</si>
  <si>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</si>
  <si>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</si>
  <si>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</si>
  <si>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</si>
  <si>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</si>
  <si>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</si>
  <si>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</si>
  <si>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</si>
  <si>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</si>
  <si>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</si>
  <si>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</si>
  <si>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</si>
  <si>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</si>
  <si>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</si>
  <si>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</si>
  <si>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</si>
  <si>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</si>
  <si>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</si>
  <si>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</si>
  <si>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</si>
  <si>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</si>
  <si>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</si>
  <si>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</si>
  <si>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</si>
  <si>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</si>
  <si>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</si>
  <si>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</si>
  <si>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</si>
  <si>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</si>
  <si>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</si>
  <si>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</si>
  <si>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</si>
  <si>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</si>
  <si>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</si>
  <si>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</si>
  <si>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</si>
  <si>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</si>
  <si>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</si>
  <si>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</si>
  <si>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</si>
  <si>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</si>
  <si>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</si>
  <si>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</si>
  <si>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</si>
  <si>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</si>
  <si>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</si>
  <si>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</si>
  <si>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</si>
  <si>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</si>
  <si>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</si>
  <si>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</si>
  <si>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</si>
  <si>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</si>
  <si>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</si>
  <si>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</si>
  <si>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</si>
  <si>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</si>
  <si>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</si>
  <si>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</si>
  <si>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</si>
  <si>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</si>
  <si>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</si>
  <si>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</si>
  <si>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</si>
  <si>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</si>
  <si>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</si>
  <si>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</si>
  <si>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</si>
  <si>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</si>
  <si>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</si>
  <si>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</si>
  <si>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</si>
  <si>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</si>
  <si>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</si>
  <si>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</si>
  <si>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</si>
  <si>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</si>
  <si>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</si>
  <si>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</si>
  <si>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</si>
  <si>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</si>
  <si>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</si>
  <si>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</si>
  <si>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</si>
  <si>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</si>
  <si>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</si>
  <si>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</si>
  <si>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</si>
  <si>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</si>
  <si>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</si>
  <si>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</si>
  <si>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</si>
  <si>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</si>
  <si>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</si>
  <si>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</si>
  <si>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</si>
  <si>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</si>
  <si>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</si>
  <si>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</si>
  <si>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</si>
  <si>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</si>
  <si>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</si>
  <si>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</si>
  <si>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</si>
  <si>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</si>
  <si>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</si>
  <si>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</si>
  <si>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</si>
  <si>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</si>
  <si>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</si>
  <si>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</si>
  <si>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</si>
  <si>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</si>
  <si>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</si>
  <si>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</si>
  <si>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</si>
  <si>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</si>
  <si>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</si>
  <si>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</si>
  <si>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</si>
  <si>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</si>
  <si>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</si>
  <si>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</si>
  <si>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</si>
  <si>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</si>
  <si>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</si>
  <si>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</si>
  <si>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</si>
  <si>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</si>
  <si>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</si>
  <si>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</si>
  <si>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</si>
  <si>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</si>
  <si>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</si>
  <si>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</si>
  <si>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</si>
  <si>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</si>
  <si>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</si>
  <si>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</si>
  <si>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</si>
  <si>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</si>
  <si>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</si>
  <si>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</si>
  <si>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</si>
  <si>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</si>
  <si>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</si>
  <si>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</si>
  <si>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</si>
  <si>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</si>
  <si>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</si>
  <si>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</si>
  <si>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</si>
  <si>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</si>
  <si>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</si>
  <si>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</si>
  <si>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</si>
  <si>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</si>
  <si>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</si>
  <si>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</si>
  <si>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</si>
  <si>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</si>
  <si>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</si>
  <si>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</si>
  <si>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</si>
  <si>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</si>
  <si>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</si>
  <si>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</si>
  <si>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</si>
  <si>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</si>
  <si>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</si>
  <si>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</si>
  <si>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</si>
  <si>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</si>
  <si>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</si>
  <si>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</si>
  <si>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</si>
  <si>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</si>
  <si>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</si>
  <si>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</si>
  <si>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</si>
  <si>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</si>
  <si>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</si>
  <si>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</si>
  <si>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</si>
  <si>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</si>
  <si>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</si>
  <si>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</si>
  <si>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</si>
  <si>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</si>
  <si>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</si>
  <si>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</si>
  <si>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</si>
  <si>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</si>
  <si>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</si>
  <si>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</si>
  <si>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</si>
  <si>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</si>
  <si>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</si>
  <si>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</si>
  <si>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</si>
  <si>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</si>
  <si>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</si>
  <si>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</si>
  <si>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</si>
  <si>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</si>
  <si>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</si>
  <si>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</si>
  <si>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</si>
  <si>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</si>
  <si>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</si>
  <si>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</si>
  <si>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</si>
  <si>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</si>
  <si>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</si>
  <si>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</si>
  <si>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</si>
  <si>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</si>
  <si>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</si>
  <si>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</si>
  <si>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</si>
  <si>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</si>
  <si>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</si>
  <si>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</si>
  <si>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</si>
  <si>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</si>
  <si>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</si>
  <si>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</si>
  <si>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</si>
  <si>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</si>
  <si>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</si>
  <si>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</si>
  <si>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</si>
  <si>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</si>
  <si>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</si>
  <si>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</si>
  <si>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</si>
  <si>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</si>
  <si>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</si>
  <si>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</si>
  <si>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</si>
  <si>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</si>
  <si>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</si>
  <si>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</si>
  <si>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</si>
  <si>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</si>
  <si>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</si>
  <si>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</si>
  <si>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</si>
  <si>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</si>
  <si>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</si>
  <si>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</si>
  <si>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</si>
  <si>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</si>
  <si>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</si>
  <si>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</si>
  <si>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</si>
  <si>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</si>
  <si>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</si>
  <si>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</si>
  <si>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</si>
  <si>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</si>
  <si>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</si>
  <si>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</si>
  <si>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</si>
  <si>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</si>
  <si>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</si>
  <si>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</si>
  <si>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</si>
  <si>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</si>
  <si>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</si>
  <si>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</si>
  <si>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</si>
  <si>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</si>
  <si>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</si>
  <si>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</si>
  <si>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</si>
  <si>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</si>
  <si>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</si>
  <si>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</si>
  <si>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</si>
  <si>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</si>
  <si>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</si>
  <si>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</si>
  <si>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</si>
  <si>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</si>
  <si>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</si>
  <si>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</si>
  <si>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</si>
  <si>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</si>
  <si>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</si>
  <si>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</si>
  <si>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</si>
  <si>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</si>
  <si>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</si>
  <si>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</si>
  <si>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</si>
  <si>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</si>
  <si>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</si>
  <si>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</si>
  <si>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</si>
  <si>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</si>
  <si>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</si>
  <si>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</si>
  <si>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</si>
  <si>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</si>
  <si>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</si>
  <si>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</si>
  <si>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</si>
  <si>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</si>
  <si>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</si>
  <si>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</si>
  <si>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</si>
  <si>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</si>
  <si>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</si>
  <si>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</si>
  <si>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</si>
  <si>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</si>
  <si>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</si>
  <si>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</si>
  <si>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</si>
  <si>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</si>
  <si>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</si>
  <si>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</si>
  <si>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</si>
  <si>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</si>
  <si>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</si>
  <si>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</si>
  <si>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</si>
  <si>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</si>
  <si>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</si>
  <si>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</si>
  <si>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</si>
  <si>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</si>
  <si>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</si>
  <si>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</si>
  <si>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</si>
  <si>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</si>
  <si>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</si>
  <si>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</si>
  <si>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</si>
  <si>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</si>
  <si>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</si>
  <si>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</si>
  <si>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</si>
  <si>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</si>
  <si>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</si>
  <si>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</si>
  <si>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</si>
  <si>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</si>
  <si>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</si>
  <si>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</si>
  <si>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</si>
  <si>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</si>
  <si>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</si>
  <si>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</si>
  <si>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</si>
  <si>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</si>
  <si>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</si>
  <si>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</si>
  <si>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</si>
  <si>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</si>
  <si>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</si>
  <si>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</si>
  <si>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</si>
  <si>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</si>
  <si>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</si>
  <si>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</si>
  <si>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</si>
  <si>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</si>
  <si>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</si>
  <si>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</si>
  <si>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</si>
  <si>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</si>
  <si>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</si>
  <si>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</si>
  <si>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</si>
  <si>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</si>
  <si>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</si>
  <si>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</si>
  <si>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</si>
  <si>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</si>
  <si>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</si>
  <si>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</si>
  <si>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</si>
  <si>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</si>
  <si>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</si>
  <si>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</si>
  <si>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</si>
  <si>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</si>
  <si>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</si>
  <si>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</si>
  <si>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</si>
  <si>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</si>
  <si>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</si>
  <si>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</si>
  <si>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</si>
  <si>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</si>
  <si>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</si>
  <si>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</si>
  <si>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</si>
  <si>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</si>
  <si>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</si>
  <si>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</si>
  <si>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</si>
  <si>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</si>
  <si>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</si>
  <si>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</si>
  <si>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</si>
  <si>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</si>
  <si>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</si>
  <si>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</si>
  <si>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</si>
  <si>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</si>
  <si>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</si>
  <si>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</si>
  <si>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</si>
  <si>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</si>
  <si>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</si>
  <si>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</si>
  <si>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</si>
  <si>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</si>
  <si>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</si>
  <si>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</si>
  <si>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</si>
  <si>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</si>
  <si>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</si>
  <si>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</si>
  <si>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</si>
  <si>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</si>
  <si>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</si>
  <si>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</si>
  <si>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</si>
  <si>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</si>
  <si>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</si>
  <si>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</si>
  <si>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</si>
  <si>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</si>
  <si>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</si>
  <si>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</si>
  <si>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</si>
  <si>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</si>
  <si>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</si>
  <si>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</si>
  <si>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</si>
  <si>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</si>
  <si>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</si>
  <si>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</si>
  <si>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</si>
  <si>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</si>
  <si>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</si>
  <si>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</si>
  <si>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</si>
  <si>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</si>
  <si>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</si>
  <si>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</si>
  <si>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</si>
  <si>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</si>
  <si>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</si>
  <si>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</si>
  <si>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</si>
  <si>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</si>
  <si>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</si>
  <si>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</si>
  <si>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</si>
  <si>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</si>
  <si>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</si>
  <si>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</si>
  <si>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</si>
  <si>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</si>
  <si>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</si>
  <si>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</si>
  <si>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</si>
  <si>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</si>
  <si>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</si>
  <si>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</si>
  <si>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</si>
  <si>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</si>
  <si>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</si>
  <si>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</si>
  <si>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</si>
  <si>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</si>
  <si>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</si>
  <si>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</si>
  <si>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</si>
  <si>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</si>
  <si>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</si>
  <si>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</si>
  <si>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</si>
  <si>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</si>
  <si>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</si>
  <si>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</si>
  <si>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</si>
  <si>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</si>
  <si>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</si>
  <si>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</si>
  <si>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</si>
  <si>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</si>
  <si>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</si>
  <si>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</si>
  <si>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</si>
  <si>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</si>
  <si>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</si>
  <si>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</si>
  <si>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</si>
  <si>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</si>
  <si>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</si>
  <si>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</si>
  <si>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</si>
  <si>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</si>
  <si>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</si>
  <si>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</si>
  <si>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</si>
  <si>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</si>
  <si>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</si>
  <si>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</si>
  <si>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</si>
  <si>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</si>
  <si>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</si>
  <si>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</si>
  <si>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</si>
  <si>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</si>
  <si>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</si>
  <si>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</si>
  <si>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</si>
  <si>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</si>
  <si>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</si>
  <si>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</si>
  <si>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</si>
  <si>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</si>
  <si>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</si>
  <si>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</si>
  <si>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</si>
  <si>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</si>
  <si>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</si>
  <si>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</si>
  <si>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</si>
  <si>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</si>
  <si>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</si>
  <si>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</si>
  <si>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</si>
  <si>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</si>
  <si>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</si>
  <si>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</si>
  <si>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</si>
  <si>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</si>
  <si>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</si>
  <si>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</si>
  <si>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</si>
  <si>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</si>
  <si>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</si>
  <si>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</si>
  <si>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</si>
  <si>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</si>
  <si>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</si>
  <si>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</si>
  <si>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</si>
  <si>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</si>
  <si>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</si>
  <si>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</si>
  <si>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</si>
  <si>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</si>
  <si>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</si>
  <si>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</si>
  <si>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</si>
  <si>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</si>
  <si>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</si>
  <si>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</si>
  <si>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</si>
  <si>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</si>
  <si>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</si>
  <si>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</si>
  <si>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</si>
  <si>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</si>
  <si>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</si>
  <si>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</si>
  <si>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</si>
  <si>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</si>
  <si>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</si>
  <si>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</si>
  <si>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</si>
  <si>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</si>
  <si>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</si>
  <si>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</si>
  <si>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</si>
  <si>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</si>
  <si>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</si>
  <si>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</si>
  <si>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</si>
  <si>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</si>
  <si>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</si>
  <si>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</si>
  <si>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</si>
  <si>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</si>
  <si>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</si>
  <si>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</si>
  <si>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</si>
  <si>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</si>
  <si>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</si>
  <si>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</si>
  <si>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</si>
  <si>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</si>
  <si>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</si>
  <si>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</si>
  <si>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</si>
  <si>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</si>
  <si>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</si>
  <si>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</si>
  <si>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</si>
  <si>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</si>
  <si>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</si>
  <si>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</si>
  <si>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</si>
  <si>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</si>
  <si>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</si>
  <si>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</si>
  <si>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</si>
  <si>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</si>
  <si>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</si>
  <si>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</si>
  <si>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</si>
  <si>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</si>
  <si>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</si>
  <si>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</si>
  <si>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</si>
  <si>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</si>
  <si>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</si>
  <si>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</si>
  <si>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</si>
  <si>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</si>
  <si>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</si>
  <si>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</si>
  <si>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</si>
  <si>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</si>
  <si>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</si>
  <si>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</si>
  <si>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</si>
  <si>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</si>
  <si>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</si>
  <si>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</si>
  <si>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</si>
  <si>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</si>
  <si>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</si>
  <si>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</si>
  <si>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</si>
  <si>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</si>
  <si>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</si>
  <si>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</si>
  <si>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</si>
  <si>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</si>
  <si>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</si>
  <si>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</si>
  <si>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</si>
  <si>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</si>
  <si>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</si>
  <si>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</si>
  <si>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</si>
  <si>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</si>
  <si>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</si>
  <si>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</si>
  <si>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</si>
  <si>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</si>
  <si>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</si>
  <si>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</si>
  <si>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</si>
  <si>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</si>
  <si>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</si>
  <si>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</si>
  <si>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</si>
  <si>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</si>
  <si>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</si>
  <si>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</si>
  <si>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</si>
  <si>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</si>
  <si>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</si>
  <si>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</si>
  <si>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</si>
  <si>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</si>
  <si>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</si>
  <si>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</si>
  <si>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</si>
  <si>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</si>
  <si>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</si>
  <si>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</si>
  <si>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</si>
  <si>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</si>
  <si>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</si>
  <si>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</si>
  <si>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</si>
  <si>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</si>
  <si>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</si>
  <si>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</si>
  <si>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</si>
  <si>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</si>
  <si>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</si>
  <si>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</si>
  <si>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</si>
  <si>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</si>
  <si>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</si>
  <si>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</si>
  <si>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</si>
  <si>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</si>
  <si>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</si>
  <si>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</si>
  <si>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</si>
  <si>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</si>
  <si>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</si>
  <si>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</si>
  <si>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</si>
  <si>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</si>
  <si>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</si>
  <si>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</si>
  <si>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</si>
  <si>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</si>
  <si>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</si>
  <si>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</si>
  <si>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</si>
  <si>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</si>
  <si>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</si>
  <si>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</si>
  <si>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</si>
  <si>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</si>
  <si>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</si>
  <si>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</si>
  <si>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</si>
  <si>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</si>
  <si>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</si>
  <si>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</si>
  <si>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</si>
  <si>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</si>
  <si>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</si>
  <si>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</si>
  <si>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</si>
  <si>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</si>
  <si>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</si>
  <si>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</si>
  <si>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</si>
  <si>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</si>
  <si>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</si>
  <si>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</si>
  <si>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</si>
  <si>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</si>
  <si>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</si>
  <si>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</si>
  <si>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</si>
  <si>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</si>
  <si>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</si>
  <si>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</si>
  <si>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</si>
  <si>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</si>
  <si>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</si>
  <si>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</si>
  <si>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</si>
  <si>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</si>
  <si>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</si>
  <si>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</si>
  <si>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</si>
  <si>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</si>
  <si>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</si>
  <si>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</si>
  <si>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</si>
  <si>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</si>
  <si>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</si>
  <si>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</si>
  <si>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</si>
  <si>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</si>
  <si>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</si>
  <si>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</si>
  <si>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</si>
  <si>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</si>
  <si>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</si>
  <si>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</si>
  <si>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</si>
  <si>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</si>
  <si>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</si>
  <si>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</si>
  <si>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</si>
  <si>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</si>
  <si>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</si>
  <si>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</si>
  <si>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</si>
  <si>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</si>
  <si>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</si>
  <si>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</si>
  <si>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</si>
  <si>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</si>
  <si>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</si>
  <si>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</si>
  <si>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</si>
  <si>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</si>
  <si>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</si>
  <si>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</si>
  <si>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</si>
  <si>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</si>
  <si>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</si>
  <si>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</si>
  <si>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</si>
  <si>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</si>
  <si>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</si>
  <si>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</si>
  <si>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</si>
  <si>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</si>
  <si>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</si>
  <si>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</si>
  <si>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</si>
  <si>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</si>
  <si>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</si>
  <si>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</si>
  <si>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</si>
  <si>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</si>
  <si>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</si>
  <si>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</si>
  <si>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</si>
  <si>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</si>
  <si>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</si>
  <si>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</si>
  <si>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</si>
  <si>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</si>
  <si>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</si>
  <si>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</si>
  <si>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</si>
  <si>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</si>
  <si>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</si>
  <si>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</si>
  <si>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</si>
  <si>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</si>
  <si>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</si>
  <si>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</si>
  <si>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</si>
  <si>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</si>
  <si>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</si>
  <si>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</si>
  <si>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</si>
  <si>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</si>
  <si>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</si>
  <si>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</si>
  <si>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</si>
  <si>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</si>
  <si>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</si>
  <si>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</si>
  <si>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</si>
  <si>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</si>
  <si>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</si>
  <si>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</si>
  <si>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</si>
  <si>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</si>
  <si>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</si>
  <si>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</si>
  <si>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</si>
  <si>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</si>
  <si>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</si>
  <si>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</si>
  <si>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</si>
  <si>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</si>
  <si>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</si>
  <si>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</si>
  <si>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</si>
  <si>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</si>
  <si>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</si>
  <si>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</si>
  <si>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</si>
  <si>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</si>
  <si>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</si>
  <si>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</si>
  <si>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</si>
  <si>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</si>
  <si>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</si>
  <si>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</si>
  <si>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</si>
  <si>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</si>
  <si>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</si>
  <si>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</si>
  <si>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</si>
  <si>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</si>
  <si>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</si>
  <si>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</si>
  <si>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</si>
  <si>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</si>
  <si>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</si>
  <si>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</si>
  <si>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</si>
  <si>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</si>
  <si>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</si>
  <si>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</si>
  <si>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</si>
  <si>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</si>
  <si>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</si>
  <si>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</si>
  <si>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</si>
  <si>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</si>
  <si>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</si>
  <si>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</si>
  <si>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</si>
  <si>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</si>
  <si>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</si>
  <si>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</si>
  <si>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</si>
  <si>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</si>
  <si>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</si>
  <si>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</si>
  <si>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</si>
  <si>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</si>
  <si>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</si>
  <si>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</si>
  <si>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</si>
  <si>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</si>
  <si>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</si>
  <si>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</si>
  <si>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</si>
  <si>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</si>
  <si>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</si>
  <si>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</si>
  <si>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</si>
  <si>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</si>
  <si>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</si>
  <si>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</si>
  <si>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</si>
  <si>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</si>
  <si>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</si>
  <si>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</si>
  <si>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</si>
  <si>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</si>
  <si>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</si>
  <si>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</si>
  <si>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</si>
  <si>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</si>
  <si>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</si>
  <si>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</si>
  <si>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</si>
  <si>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</si>
  <si>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</si>
  <si>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</si>
  <si>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</si>
  <si>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</si>
  <si>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</si>
  <si>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</si>
  <si>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</si>
  <si>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</si>
  <si>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</si>
  <si>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</si>
  <si>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</si>
  <si>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</si>
  <si>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</si>
  <si>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</si>
  <si>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</si>
  <si>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</si>
  <si>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</si>
  <si>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</si>
  <si>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</si>
  <si>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</si>
  <si>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</si>
  <si>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</si>
  <si>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</si>
  <si>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</si>
  <si>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</si>
  <si>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</si>
  <si>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</si>
  <si>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</si>
  <si>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</si>
  <si>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</si>
  <si>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</si>
  <si>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</si>
  <si>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</si>
  <si>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</si>
  <si>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</si>
  <si>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</si>
  <si>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</si>
  <si>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</si>
  <si>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</si>
  <si>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</si>
  <si>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</si>
  <si>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</si>
  <si>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</si>
  <si>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</si>
  <si>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</si>
  <si>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</si>
  <si>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</si>
  <si>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</si>
  <si>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</si>
  <si>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</si>
  <si>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</si>
  <si>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</si>
  <si>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</si>
  <si>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</si>
  <si>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</si>
  <si>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</si>
  <si>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</si>
  <si>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</si>
  <si>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</si>
  <si>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</si>
  <si>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</si>
  <si>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</si>
  <si>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</si>
  <si>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</si>
  <si>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</si>
  <si>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</si>
  <si>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</si>
  <si>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</si>
  <si>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</si>
  <si>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</si>
  <si>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</si>
  <si>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</si>
  <si>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</si>
  <si>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</si>
  <si>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</si>
  <si>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</si>
  <si>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</si>
  <si>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</si>
  <si>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</si>
  <si>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</si>
  <si>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</si>
  <si>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</si>
  <si>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</si>
  <si>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</si>
  <si>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</si>
  <si>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</si>
  <si>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</si>
  <si>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</si>
  <si>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</si>
  <si>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</si>
  <si>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</si>
  <si>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</si>
  <si>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</si>
  <si>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</si>
  <si>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</si>
  <si>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</si>
  <si>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</si>
  <si>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</si>
  <si>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</si>
  <si>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</si>
  <si>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</si>
  <si>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</si>
  <si>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</si>
  <si>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</si>
  <si>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</si>
  <si>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</si>
  <si>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</si>
  <si>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</si>
  <si>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</si>
  <si>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</si>
  <si>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</si>
  <si>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</si>
  <si>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</si>
  <si>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</si>
  <si>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</si>
  <si>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</si>
  <si>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</si>
  <si>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</si>
  <si>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</si>
  <si>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</si>
  <si>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</si>
  <si>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</si>
  <si>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</si>
  <si>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</si>
  <si>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</si>
  <si>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</si>
  <si>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</si>
  <si>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</si>
  <si>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</si>
  <si>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</si>
  <si>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</si>
  <si>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</si>
  <si>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</si>
  <si>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</si>
  <si>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</si>
  <si>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</si>
  <si>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</si>
  <si>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</si>
  <si>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</si>
  <si>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</si>
  <si>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</si>
  <si>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</si>
  <si>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</si>
  <si>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</si>
  <si>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</si>
  <si>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</si>
  <si>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</si>
  <si>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</si>
  <si>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</si>
  <si>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</si>
  <si>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</si>
  <si>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</si>
  <si>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</si>
  <si>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</si>
  <si>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</si>
  <si>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</si>
  <si>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</si>
  <si>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</si>
  <si>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</si>
  <si>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</si>
  <si>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</si>
  <si>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</si>
  <si>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</si>
  <si>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</si>
  <si>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</si>
  <si>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</si>
  <si>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</si>
  <si>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</si>
  <si>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</si>
  <si>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</si>
  <si>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</si>
  <si>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</si>
  <si>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</si>
  <si>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</si>
  <si>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</si>
  <si>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</si>
  <si>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</si>
  <si>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</si>
  <si>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</si>
  <si>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</si>
  <si>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</si>
  <si>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</si>
  <si>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</si>
  <si>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</si>
  <si>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</si>
  <si>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</si>
  <si>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</si>
  <si>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</si>
  <si>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</si>
  <si>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</si>
  <si>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</si>
  <si>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</si>
  <si>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</si>
  <si>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</si>
  <si>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</si>
  <si>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</si>
  <si>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</si>
  <si>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</si>
  <si>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</si>
  <si>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</si>
  <si>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</si>
  <si>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</si>
  <si>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</si>
  <si>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</si>
  <si>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</si>
  <si>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</si>
  <si>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</si>
  <si>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</si>
  <si>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</si>
  <si>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</si>
  <si>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</si>
  <si>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</si>
  <si>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</si>
  <si>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</si>
  <si>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</si>
  <si>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</si>
  <si>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</si>
  <si>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</si>
  <si>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</si>
  <si>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</si>
  <si>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</si>
  <si>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</si>
  <si>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</si>
  <si>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</si>
  <si>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</si>
  <si>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</si>
  <si>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</si>
  <si>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</si>
  <si>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</si>
  <si>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</si>
  <si>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</si>
  <si>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</si>
  <si>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</si>
  <si>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</si>
  <si>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</si>
  <si>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</si>
  <si>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</si>
  <si>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</si>
  <si>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</si>
  <si>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</si>
  <si>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</si>
  <si>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</si>
  <si>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</si>
  <si>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</si>
  <si>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</si>
  <si>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</si>
  <si>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</si>
  <si>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</si>
  <si>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</si>
  <si>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</si>
  <si>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</si>
  <si>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</si>
  <si>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</si>
  <si>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</si>
  <si>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</si>
  <si>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</si>
  <si>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</si>
  <si>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</si>
  <si>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</si>
  <si>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</si>
  <si>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</si>
  <si>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</si>
  <si>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</si>
  <si>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</si>
  <si>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</si>
  <si>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</si>
  <si>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</si>
  <si>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</si>
  <si>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</si>
  <si>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</si>
  <si>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</si>
  <si>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</si>
  <si>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</si>
  <si>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</si>
  <si>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</si>
  <si>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</si>
  <si>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</si>
  <si>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</si>
  <si>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</si>
  <si>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</si>
  <si>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</si>
  <si>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</si>
  <si>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</si>
  <si>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</si>
  <si>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</si>
  <si>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</si>
  <si>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</si>
  <si>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</si>
  <si>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</si>
  <si>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</si>
  <si>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</si>
  <si>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</si>
  <si>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</si>
  <si>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</si>
  <si>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</si>
  <si>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</si>
  <si>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</si>
  <si>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</si>
  <si>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</si>
  <si>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</si>
  <si>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</si>
  <si>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</si>
  <si>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</si>
  <si>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</si>
  <si>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</si>
  <si>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</si>
  <si>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</si>
  <si>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</si>
  <si>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</si>
  <si>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</si>
  <si>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</si>
  <si>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</si>
  <si>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</si>
  <si>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</si>
  <si>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</si>
  <si>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</si>
  <si>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</si>
  <si>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</si>
  <si>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</si>
  <si>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</si>
  <si>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</si>
  <si>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</si>
  <si>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</si>
  <si>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</si>
  <si>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</si>
  <si>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</si>
  <si>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</si>
  <si>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</si>
  <si>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</si>
  <si>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</si>
  <si>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</si>
  <si>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</si>
  <si>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</si>
  <si>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</si>
  <si>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</si>
  <si>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</si>
  <si>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</si>
  <si>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</si>
  <si>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</si>
  <si>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</si>
  <si>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</si>
  <si>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</si>
  <si>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</si>
  <si>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</si>
  <si>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</si>
  <si>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</si>
  <si>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</si>
  <si>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</si>
  <si>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</si>
  <si>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</si>
  <si>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</si>
  <si>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</si>
  <si>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</si>
  <si>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</si>
  <si>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</si>
  <si>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</si>
  <si>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</si>
  <si>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</si>
  <si>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</si>
  <si>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</si>
  <si>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</si>
  <si>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</si>
  <si>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</si>
  <si>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</si>
  <si>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</si>
  <si>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</si>
  <si>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</si>
  <si>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</si>
  <si>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</si>
  <si>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</si>
  <si>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</si>
  <si>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</si>
  <si>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</si>
  <si>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</si>
  <si>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</si>
  <si>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</si>
  <si>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</si>
  <si>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</si>
  <si>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</si>
  <si>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</si>
  <si>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</si>
  <si>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</si>
  <si>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</si>
  <si>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</si>
  <si>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</si>
  <si>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</si>
  <si>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</si>
  <si>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</si>
  <si>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</si>
  <si>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</si>
  <si>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</si>
  <si>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</si>
  <si>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</si>
  <si>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</si>
  <si>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</si>
  <si>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</si>
  <si>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</si>
  <si>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</si>
  <si>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</si>
  <si>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</si>
  <si>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</si>
  <si>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</si>
  <si>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</si>
  <si>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</si>
  <si>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</si>
  <si>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</si>
  <si>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</si>
  <si>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</si>
  <si>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</si>
  <si>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</si>
  <si>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</si>
  <si>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</si>
  <si>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</si>
  <si>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</si>
  <si>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</si>
  <si>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</si>
  <si>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</si>
  <si>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</si>
  <si>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</si>
  <si>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</si>
  <si>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</si>
  <si>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</si>
  <si>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</si>
  <si>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</si>
  <si>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</si>
  <si>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</si>
  <si>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</si>
  <si>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</si>
  <si>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</si>
  <si>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</si>
  <si>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</si>
  <si>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</si>
  <si>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</si>
  <si>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</si>
  <si>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</si>
  <si>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</si>
  <si>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</si>
  <si>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</si>
  <si>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</si>
  <si>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</si>
  <si>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</si>
  <si>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</si>
  <si>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</si>
  <si>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</si>
  <si>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</si>
  <si>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</si>
  <si>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</si>
  <si>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</si>
  <si>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</si>
  <si>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</si>
  <si>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</si>
  <si>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</si>
  <si>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</si>
  <si>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</si>
  <si>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</si>
  <si>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</si>
  <si>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</si>
  <si>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</si>
  <si>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</si>
  <si>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</si>
  <si>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</si>
  <si>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</si>
  <si>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</si>
  <si>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</si>
  <si>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</si>
  <si>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</si>
  <si>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</si>
  <si>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</si>
  <si>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</si>
  <si>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</si>
  <si>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</si>
  <si>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</si>
  <si>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</si>
  <si>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</si>
  <si>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</si>
  <si>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</si>
  <si>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</si>
  <si>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</si>
  <si>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</si>
  <si>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</si>
  <si>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</si>
  <si>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</si>
  <si>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</si>
  <si>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</si>
  <si>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</si>
  <si>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</si>
  <si>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</si>
  <si>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</si>
  <si>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</si>
  <si>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</si>
  <si>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</si>
  <si>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</si>
  <si>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</si>
  <si>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</si>
  <si>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</si>
  <si>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</si>
  <si>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</si>
  <si>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</si>
  <si>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</si>
  <si>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</si>
  <si>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</si>
  <si>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</si>
  <si>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</si>
  <si>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</si>
  <si>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</si>
  <si>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</si>
  <si>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</si>
  <si>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</si>
  <si>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</si>
  <si>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</si>
  <si>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</si>
  <si>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</si>
  <si>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</si>
  <si>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</si>
  <si>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</si>
  <si>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</si>
  <si>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</si>
  <si>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</si>
  <si>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</si>
  <si>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</si>
  <si>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</si>
  <si>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</si>
  <si>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</si>
  <si>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</si>
  <si>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</si>
  <si>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</si>
  <si>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</si>
  <si>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</si>
  <si>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</si>
  <si>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</si>
  <si>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</si>
  <si>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</si>
  <si>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</si>
  <si>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</si>
  <si>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</si>
  <si>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</si>
  <si>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</si>
  <si>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</si>
  <si>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</si>
  <si>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</si>
  <si>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</si>
  <si>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</si>
  <si>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</si>
  <si>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</si>
  <si>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</si>
  <si>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</si>
  <si>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</si>
  <si>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</si>
  <si>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</si>
  <si>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</si>
  <si>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</si>
  <si>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</si>
  <si>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</si>
  <si>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</si>
  <si>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</si>
  <si>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</si>
  <si>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</si>
  <si>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</si>
  <si>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</si>
  <si>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</si>
  <si>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</si>
  <si>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</si>
  <si>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</si>
  <si>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</si>
  <si>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</si>
  <si>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</si>
  <si>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</si>
  <si>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</si>
  <si>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</si>
  <si>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</si>
  <si>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</si>
  <si>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</si>
  <si>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</si>
  <si>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</si>
  <si>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</si>
  <si>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</si>
  <si>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</si>
  <si>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</si>
  <si>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</si>
  <si>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</si>
  <si>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</si>
  <si>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</si>
  <si>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</si>
  <si>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</si>
  <si>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</si>
  <si>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</si>
  <si>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</si>
  <si>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</si>
  <si>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</si>
  <si>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</si>
  <si>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</si>
  <si>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</si>
  <si>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</si>
  <si>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</si>
  <si>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</si>
  <si>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</si>
  <si>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</si>
  <si>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</si>
  <si>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</si>
  <si>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</si>
  <si>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</si>
  <si>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</si>
  <si>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</si>
  <si>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</si>
  <si>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</si>
  <si>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</si>
  <si>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</si>
  <si>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</si>
  <si>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</si>
  <si>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</si>
  <si>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</si>
  <si>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</si>
  <si>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</si>
  <si>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</si>
  <si>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</si>
  <si>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</si>
  <si>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</si>
  <si>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</si>
  <si>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</si>
  <si>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</si>
  <si>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</si>
  <si>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</si>
  <si>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</si>
  <si>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</si>
  <si>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</si>
  <si>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</si>
  <si>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</si>
  <si>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</si>
  <si>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</si>
  <si>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</si>
  <si>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</si>
  <si>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</si>
  <si>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</si>
  <si>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</si>
  <si>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</si>
  <si>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</si>
  <si>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</si>
  <si>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</si>
  <si>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</si>
  <si>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</si>
  <si>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</si>
  <si>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</si>
  <si>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</si>
  <si>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</si>
  <si>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</si>
  <si>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</si>
  <si>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</si>
  <si>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</si>
  <si>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</si>
  <si>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</si>
  <si>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</si>
  <si>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</si>
  <si>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</si>
  <si>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</si>
  <si>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</si>
  <si>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</si>
  <si>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</si>
  <si>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</si>
  <si>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</si>
  <si>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</si>
  <si>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</si>
  <si>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</si>
  <si>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</si>
  <si>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</si>
  <si>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</si>
  <si>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</si>
  <si>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</si>
  <si>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</si>
  <si>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</si>
  <si>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</si>
  <si>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</si>
  <si>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</si>
  <si>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</si>
  <si>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</si>
  <si>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</si>
  <si>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</si>
  <si>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</si>
  <si>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</si>
  <si>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</si>
  <si>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</si>
  <si>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</si>
  <si>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</si>
  <si>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</si>
  <si>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</si>
  <si>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</si>
  <si>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</si>
  <si>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</si>
  <si>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</si>
  <si>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</si>
  <si>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</si>
  <si>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</si>
  <si>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</si>
  <si>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</si>
  <si>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</si>
  <si>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</si>
  <si>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</si>
  <si>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</si>
  <si>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</si>
  <si>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</si>
  <si>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</si>
  <si>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</si>
  <si>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</si>
  <si>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</si>
  <si>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</si>
  <si>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</si>
  <si>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</si>
  <si>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</si>
  <si>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</si>
  <si>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</si>
  <si>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</si>
  <si>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</si>
  <si>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</si>
  <si>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</si>
  <si>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</si>
  <si>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</si>
  <si>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</si>
  <si>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</si>
  <si>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</si>
  <si>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</si>
  <si>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</si>
  <si>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</si>
  <si>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</si>
  <si>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</si>
  <si>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</si>
  <si>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</si>
  <si>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</si>
  <si>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</si>
  <si>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</si>
  <si>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</si>
  <si>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</si>
  <si>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</si>
  <si>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</si>
  <si>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</si>
  <si>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</si>
  <si>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</si>
  <si>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</si>
  <si>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</si>
  <si>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</si>
  <si>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</si>
  <si>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</si>
  <si>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</si>
  <si>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</si>
  <si>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</si>
  <si>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</si>
  <si>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</si>
  <si>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</si>
  <si>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</si>
  <si>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</si>
  <si>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</si>
  <si>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</si>
  <si>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</si>
  <si>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</si>
  <si>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</si>
  <si>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</si>
  <si>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</si>
  <si>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</si>
  <si>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</si>
  <si>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</si>
  <si>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</si>
  <si>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</si>
  <si>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</si>
  <si>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</si>
  <si>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</si>
  <si>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</si>
  <si>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</si>
  <si>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</si>
  <si>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</si>
  <si>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</si>
  <si>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</si>
  <si>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</si>
  <si>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</si>
  <si>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</si>
  <si>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</si>
  <si>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</si>
  <si>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</si>
  <si>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</si>
  <si>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</si>
  <si>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</si>
  <si>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</si>
  <si>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</si>
  <si>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</si>
  <si>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</si>
  <si>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</si>
  <si>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</si>
  <si>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</si>
  <si>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</si>
  <si>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</si>
  <si>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</si>
  <si>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</si>
  <si>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</si>
  <si>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</si>
  <si>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</si>
  <si>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</si>
  <si>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</si>
  <si>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</si>
  <si>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</si>
  <si>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</si>
  <si>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</si>
  <si>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</si>
  <si>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</si>
  <si>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</si>
  <si>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</si>
  <si>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</si>
  <si>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</si>
  <si>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</si>
  <si>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</si>
  <si>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</si>
  <si>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</si>
  <si>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</si>
  <si>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</si>
  <si>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</si>
  <si>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</si>
  <si>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</si>
  <si>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</si>
  <si>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</si>
  <si>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</si>
  <si>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</si>
  <si>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</si>
  <si>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</si>
  <si>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</si>
  <si>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</si>
  <si>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</si>
  <si>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</si>
  <si>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</si>
  <si>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</si>
  <si>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</si>
  <si>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</si>
  <si>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</si>
  <si>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</si>
  <si>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</si>
  <si>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</si>
  <si>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</si>
  <si>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</si>
  <si>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</si>
  <si>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</si>
  <si>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</si>
  <si>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</si>
  <si>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</si>
  <si>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</si>
  <si>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</si>
  <si>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</si>
  <si>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</si>
  <si>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</si>
  <si>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</si>
  <si>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</si>
  <si>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</si>
  <si>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</si>
  <si>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</si>
  <si>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</si>
  <si>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</si>
  <si>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</si>
  <si>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</si>
  <si>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</si>
  <si>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</si>
  <si>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</si>
  <si>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</si>
  <si>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</si>
  <si>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</si>
  <si>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</si>
  <si>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</si>
  <si>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</si>
  <si>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</si>
  <si>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</si>
  <si>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</si>
  <si>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</si>
  <si>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</si>
  <si>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</si>
  <si>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</si>
  <si>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</si>
  <si>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</si>
  <si>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</si>
  <si>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</si>
  <si>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</si>
  <si>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</si>
  <si>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</si>
  <si>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</si>
  <si>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</si>
  <si>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</si>
  <si>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</si>
  <si>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</si>
  <si>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</si>
  <si>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</si>
  <si>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</si>
  <si>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</si>
  <si>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</si>
  <si>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</si>
  <si>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</si>
  <si>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</si>
  <si>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</si>
  <si>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</si>
  <si>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</si>
  <si>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</si>
  <si>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</si>
  <si>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</si>
  <si>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</si>
  <si>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</si>
  <si>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</si>
  <si>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</si>
  <si>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</si>
  <si>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</si>
  <si>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</si>
  <si>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</si>
  <si>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</si>
  <si>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</si>
  <si>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</si>
  <si>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</si>
  <si>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</si>
  <si>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</si>
  <si>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</si>
  <si>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</si>
  <si>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</si>
  <si>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</si>
  <si>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</si>
  <si>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</si>
  <si>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</si>
  <si>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</si>
  <si>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</si>
  <si>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</si>
  <si>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</si>
  <si>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</si>
  <si>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</si>
  <si>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</si>
  <si>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</si>
  <si>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</si>
  <si>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</si>
  <si>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</si>
  <si>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</si>
  <si>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</si>
  <si>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</si>
  <si>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</si>
  <si>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</si>
  <si>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</si>
  <si>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</si>
  <si>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</si>
  <si>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</si>
  <si>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</si>
  <si>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</si>
  <si>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</si>
  <si>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</si>
  <si>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</si>
  <si>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</si>
  <si>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</si>
  <si>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</si>
  <si>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</si>
  <si>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</si>
  <si>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</si>
  <si>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</si>
  <si>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</si>
  <si>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</si>
  <si>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</si>
  <si>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</si>
  <si>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</si>
  <si>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</si>
  <si>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</si>
  <si>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</si>
  <si>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</si>
  <si>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</si>
  <si>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</si>
  <si>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</si>
  <si>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</si>
  <si>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</si>
  <si>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</si>
  <si>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</si>
  <si>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</si>
  <si>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</si>
  <si>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</si>
  <si>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</si>
  <si>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</si>
  <si>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</si>
  <si>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</si>
  <si>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</si>
  <si>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</si>
  <si>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</si>
  <si>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</si>
  <si>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</si>
  <si>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</si>
  <si>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</si>
  <si>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</si>
  <si>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</si>
  <si>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</si>
  <si>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</si>
  <si>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</si>
  <si>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</si>
  <si>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</si>
  <si>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</si>
  <si>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</si>
  <si>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</si>
  <si>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</si>
  <si>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</si>
  <si>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</si>
  <si>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</si>
  <si>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</si>
  <si>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</si>
  <si>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</si>
  <si>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</si>
  <si>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</si>
  <si>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</si>
  <si>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</si>
  <si>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</si>
  <si>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</si>
  <si>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</si>
  <si>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</si>
  <si>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</si>
  <si>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</si>
  <si>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</si>
  <si>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</si>
  <si>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</si>
  <si>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</si>
  <si>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</si>
  <si>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</si>
  <si>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</si>
  <si>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</si>
  <si>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</si>
  <si>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</si>
  <si>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</si>
  <si>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</si>
  <si>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</si>
  <si>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</si>
  <si>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</si>
  <si>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</si>
  <si>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</si>
  <si>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</si>
  <si>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</si>
  <si>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</si>
  <si>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</si>
  <si>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</si>
  <si>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</si>
  <si>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</si>
  <si>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</si>
  <si>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</si>
  <si>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</si>
  <si>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</si>
  <si>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</si>
  <si>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</si>
  <si>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</si>
  <si>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</si>
  <si>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</si>
  <si>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</si>
  <si>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</si>
  <si>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</si>
  <si>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</si>
  <si>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</si>
  <si>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</si>
  <si>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</si>
  <si>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</si>
  <si>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</si>
  <si>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</si>
  <si>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</si>
  <si>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</si>
  <si>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</si>
  <si>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</si>
  <si>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</si>
  <si>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</si>
  <si>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</si>
  <si>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</si>
  <si>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</si>
  <si>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</si>
  <si>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</si>
  <si>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</si>
  <si>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</si>
  <si>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</si>
  <si>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</si>
  <si>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</si>
  <si>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</si>
  <si>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</si>
  <si>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</si>
  <si>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</si>
  <si>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</si>
  <si>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</si>
  <si>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</si>
  <si>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</si>
  <si>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</si>
  <si>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</si>
  <si>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</si>
  <si>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</si>
  <si>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</si>
  <si>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</si>
  <si>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</si>
  <si>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</si>
  <si>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</si>
  <si>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</si>
  <si>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</si>
  <si>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</si>
  <si>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</si>
  <si>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</si>
  <si>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</si>
  <si>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</si>
  <si>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</si>
  <si>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</si>
  <si>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</si>
  <si>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</si>
  <si>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</si>
  <si>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</si>
  <si>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</si>
  <si>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</si>
  <si>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</si>
  <si>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</si>
  <si>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</si>
  <si>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</si>
  <si>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</si>
  <si>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</si>
  <si>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</si>
  <si>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</si>
  <si>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</si>
  <si>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</si>
  <si>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</si>
  <si>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</si>
  <si>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</si>
  <si>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</si>
  <si>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</si>
  <si>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</si>
  <si>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</si>
  <si>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</si>
  <si>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</si>
  <si>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</si>
  <si>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</si>
  <si>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</si>
  <si>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</si>
  <si>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</si>
  <si>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</si>
  <si>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</si>
  <si>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</si>
  <si>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</si>
  <si>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</si>
  <si>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</si>
  <si>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</si>
  <si>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</si>
  <si>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</si>
  <si>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</si>
  <si>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</si>
  <si>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</si>
  <si>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</si>
  <si>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</si>
  <si>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</si>
  <si>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</si>
  <si>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</si>
  <si>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</si>
  <si>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</si>
  <si>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</si>
  <si>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</si>
  <si>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</si>
  <si>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</si>
  <si>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</si>
  <si>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</si>
  <si>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</si>
  <si>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</si>
  <si>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</si>
  <si>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</si>
  <si>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</si>
  <si>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</si>
  <si>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</si>
  <si>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</si>
  <si>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</si>
  <si>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</si>
  <si>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</si>
  <si>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</si>
  <si>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</si>
  <si>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</si>
  <si>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</si>
  <si>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</si>
  <si>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</si>
  <si>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</si>
  <si>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</si>
  <si>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</si>
  <si>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</si>
  <si>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</si>
  <si>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</si>
  <si>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</si>
  <si>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</si>
  <si>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</si>
  <si>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</si>
  <si>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</si>
  <si>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</si>
  <si>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</si>
  <si>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</si>
  <si>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</si>
  <si>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</si>
  <si>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</si>
  <si>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</si>
  <si>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</si>
  <si>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</si>
  <si>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</si>
  <si>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</si>
  <si>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</si>
  <si>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</si>
  <si>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</si>
  <si>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</si>
  <si>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</si>
  <si>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</si>
  <si>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</si>
  <si>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</si>
  <si>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</si>
  <si>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</si>
  <si>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</si>
  <si>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</si>
  <si>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</si>
  <si>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</si>
  <si>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</si>
  <si>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</si>
  <si>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</si>
  <si>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</si>
  <si>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</si>
  <si>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</si>
  <si>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</si>
  <si>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</si>
  <si>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</si>
  <si>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</si>
  <si>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</si>
  <si>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</si>
  <si>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</si>
  <si>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</si>
  <si>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</si>
  <si>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</si>
  <si>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</si>
  <si>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</si>
  <si>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</si>
  <si>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</si>
  <si>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</si>
  <si>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</si>
  <si>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</si>
  <si>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</si>
  <si>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</si>
  <si>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</si>
  <si>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</si>
  <si>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</si>
  <si>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</si>
  <si>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</si>
  <si>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</si>
  <si>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</si>
  <si>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</si>
  <si>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</si>
  <si>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</si>
  <si>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</si>
  <si>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</si>
  <si>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</si>
  <si>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</si>
  <si>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</si>
  <si>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</si>
  <si>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</si>
  <si>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</si>
  <si>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</si>
  <si>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</si>
  <si>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</si>
  <si>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</si>
  <si>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</si>
  <si>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</si>
  <si>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</si>
  <si>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</si>
  <si>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</si>
  <si>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</si>
  <si>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</si>
  <si>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</si>
  <si>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</si>
  <si>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</si>
  <si>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</si>
  <si>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</si>
  <si>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</si>
  <si>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</si>
  <si>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</si>
  <si>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</si>
  <si>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</si>
  <si>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</si>
  <si>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</si>
  <si>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</si>
  <si>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</si>
  <si>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</si>
  <si>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</si>
  <si>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</si>
  <si>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</si>
  <si>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</si>
  <si>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</si>
  <si>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</si>
  <si>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</si>
  <si>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</si>
  <si>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</si>
  <si>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</si>
  <si>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</si>
  <si>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</si>
  <si>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</si>
  <si>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</si>
  <si>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</si>
  <si>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</si>
  <si>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</si>
  <si>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</si>
  <si>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</si>
  <si>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</si>
  <si>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</si>
  <si>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</si>
  <si>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</si>
  <si>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</si>
  <si>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</si>
  <si>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</si>
  <si>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</si>
  <si>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</si>
  <si>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</si>
  <si>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</si>
  <si>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</si>
  <si>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</si>
  <si>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</si>
  <si>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</si>
  <si>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</si>
  <si>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</si>
  <si>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</si>
  <si>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</si>
  <si>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</si>
  <si>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</si>
  <si>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</si>
  <si>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</si>
  <si>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</si>
  <si>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</si>
  <si>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</si>
  <si>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</si>
  <si>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</si>
  <si>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</si>
  <si>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</si>
  <si>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</si>
  <si>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</si>
  <si>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</si>
  <si>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</si>
  <si>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</si>
  <si>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</si>
  <si>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</si>
  <si>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</si>
  <si>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</si>
  <si>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</si>
  <si>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</si>
  <si>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</si>
  <si>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</si>
  <si>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</si>
  <si>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</si>
  <si>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</si>
  <si>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</si>
  <si>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</si>
  <si>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</si>
  <si>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</si>
  <si>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</si>
  <si>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</si>
  <si>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</si>
  <si>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</si>
  <si>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</si>
  <si>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</si>
  <si>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</si>
  <si>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</si>
  <si>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</si>
  <si>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</si>
  <si>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</si>
  <si>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</si>
  <si>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</si>
  <si>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</si>
  <si>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</si>
  <si>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</si>
  <si>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</si>
  <si>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</si>
  <si>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</si>
  <si>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</si>
  <si>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</si>
  <si>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</si>
  <si>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</si>
  <si>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</si>
  <si>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</si>
  <si>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</si>
  <si>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</si>
  <si>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</si>
  <si>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</si>
  <si>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</si>
  <si>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</si>
  <si>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</si>
  <si>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</si>
  <si>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</si>
  <si>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</si>
  <si>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</si>
  <si>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</si>
  <si>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</si>
  <si>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</si>
  <si>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</si>
  <si>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</si>
  <si>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</si>
  <si>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</si>
  <si>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</si>
  <si>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</si>
  <si>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</si>
  <si>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</si>
  <si>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</si>
  <si>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</si>
  <si>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</si>
  <si>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</si>
  <si>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</si>
  <si>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</si>
  <si>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</si>
  <si>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</si>
  <si>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</si>
  <si>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</si>
  <si>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</si>
  <si>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</si>
  <si>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</si>
  <si>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</si>
  <si>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</si>
  <si>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</si>
  <si>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</si>
  <si>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</si>
  <si>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</si>
  <si>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</si>
  <si>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</si>
  <si>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</si>
  <si>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</si>
  <si>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</si>
  <si>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</si>
  <si>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</si>
  <si>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</si>
  <si>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</si>
  <si>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</si>
  <si>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</si>
  <si>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</si>
  <si>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</si>
  <si>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</si>
  <si>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</si>
  <si>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</si>
  <si>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</si>
  <si>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</si>
  <si>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</si>
  <si>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</si>
  <si>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</si>
  <si>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</si>
  <si>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</si>
  <si>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</si>
  <si>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</si>
  <si>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</si>
  <si>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</si>
  <si>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</si>
  <si>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</si>
  <si>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</si>
  <si>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</si>
  <si>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</si>
  <si>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</si>
  <si>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</si>
  <si>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</si>
  <si>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</si>
  <si>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</si>
  <si>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</si>
  <si>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</si>
  <si>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</si>
  <si>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</si>
  <si>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</si>
  <si>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</si>
  <si>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</si>
  <si>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</si>
  <si>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</si>
  <si>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</si>
  <si>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</si>
  <si>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</si>
  <si>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</si>
  <si>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</si>
  <si>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</si>
  <si>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</si>
  <si>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</si>
  <si>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</si>
  <si>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</si>
  <si>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</si>
  <si>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</si>
  <si>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</si>
  <si>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</si>
  <si>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</si>
  <si>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</si>
  <si>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</si>
  <si>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</si>
  <si>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</si>
  <si>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</si>
  <si>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</si>
  <si>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</si>
  <si>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</si>
  <si>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</si>
  <si>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</si>
  <si>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</si>
  <si>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</si>
  <si>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</si>
  <si>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</si>
  <si>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</si>
  <si>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</si>
  <si>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</si>
  <si>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</si>
  <si>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</si>
  <si>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</si>
  <si>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</si>
  <si>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</si>
  <si>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</si>
  <si>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</si>
  <si>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</si>
  <si>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</si>
  <si>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</si>
  <si>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</si>
  <si>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</si>
  <si>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</si>
  <si>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</si>
  <si>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</si>
  <si>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</si>
  <si>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</si>
  <si>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</si>
  <si>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</si>
  <si>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</si>
  <si>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</si>
  <si>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</si>
  <si>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</si>
  <si>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</si>
  <si>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</si>
  <si>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</si>
  <si>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</si>
  <si>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</si>
  <si>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</si>
  <si>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</si>
  <si>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</si>
  <si>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</si>
  <si>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</si>
  <si>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</si>
  <si>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</si>
  <si>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</si>
  <si>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</si>
  <si>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</si>
  <si>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</si>
  <si>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</si>
  <si>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</si>
  <si>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</si>
  <si>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</si>
  <si>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</si>
  <si>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</si>
  <si>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</si>
  <si>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</si>
  <si>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</si>
  <si>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</si>
  <si>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</si>
  <si>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</si>
  <si>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</si>
  <si>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</si>
  <si>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</si>
  <si>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</si>
  <si>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</si>
  <si>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</si>
  <si>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</si>
  <si>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</si>
  <si>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</si>
  <si>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</si>
  <si>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</si>
  <si>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</si>
  <si>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</si>
  <si>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</si>
  <si>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</si>
  <si>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</si>
  <si>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</si>
  <si>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</si>
  <si>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</si>
  <si>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</si>
  <si>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</si>
  <si>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</si>
  <si>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</si>
  <si>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</si>
  <si>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</si>
  <si>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</si>
  <si>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</si>
  <si>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</si>
  <si>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</si>
  <si>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</si>
  <si>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</si>
  <si>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</si>
  <si>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</si>
  <si>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</si>
  <si>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</si>
  <si>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</si>
  <si>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</si>
  <si>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</si>
  <si>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</si>
  <si>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</si>
  <si>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</si>
  <si>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</si>
  <si>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</si>
  <si>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</si>
  <si>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</si>
  <si>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</si>
  <si>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</si>
  <si>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</si>
  <si>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</si>
  <si>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</si>
  <si>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</si>
  <si>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</si>
  <si>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</si>
  <si>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</si>
  <si>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</si>
  <si>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</si>
  <si>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</si>
  <si>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</si>
  <si>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</si>
  <si>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</si>
  <si>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</si>
  <si>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</si>
  <si>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</si>
  <si>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</si>
  <si>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</si>
  <si>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</si>
  <si>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</si>
  <si>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</si>
  <si>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</si>
  <si>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</si>
  <si>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</si>
  <si>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</si>
  <si>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</si>
  <si>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</si>
  <si>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</si>
  <si>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</si>
  <si>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</si>
  <si>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</si>
  <si>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</si>
  <si>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</si>
  <si>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</si>
  <si>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</si>
  <si>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</si>
  <si>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</si>
  <si>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</si>
  <si>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</si>
  <si>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</si>
  <si>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</si>
  <si>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</si>
  <si>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</si>
  <si>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</si>
  <si>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</si>
  <si>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</si>
  <si>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</si>
  <si>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</si>
  <si>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</si>
  <si>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</si>
  <si>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</si>
  <si>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</si>
  <si>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</si>
  <si>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</si>
  <si>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</si>
  <si>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</si>
  <si>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</si>
  <si>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</si>
  <si>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</si>
  <si>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</si>
  <si>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</si>
  <si>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</si>
  <si>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</si>
  <si>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</si>
  <si>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</si>
  <si>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</si>
  <si>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</si>
  <si>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</si>
  <si>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</si>
  <si>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</si>
  <si>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</si>
  <si>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</si>
  <si>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</si>
  <si>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</si>
  <si>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</si>
  <si>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</si>
  <si>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</si>
  <si>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</si>
  <si>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</si>
  <si>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</si>
  <si>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</si>
  <si>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</si>
  <si>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</si>
  <si>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</si>
  <si>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</si>
  <si>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</si>
  <si>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</si>
  <si>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</si>
  <si>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</si>
  <si>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</si>
  <si>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</si>
  <si>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</si>
  <si>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</si>
  <si>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</si>
  <si>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</si>
  <si>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</si>
  <si>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</si>
  <si>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</si>
  <si>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</si>
  <si>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</si>
  <si>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</si>
  <si>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</si>
  <si>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</si>
  <si>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</si>
  <si>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</si>
  <si>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</si>
  <si>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</si>
  <si>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</si>
  <si>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</si>
  <si>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</si>
  <si>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</si>
  <si>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</si>
  <si>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</si>
  <si>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</si>
  <si>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</si>
  <si>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</si>
  <si>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</si>
  <si>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</si>
  <si>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</si>
  <si>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</si>
  <si>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</si>
  <si>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</si>
  <si>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</si>
  <si>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</si>
  <si>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</si>
  <si>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</si>
  <si>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</si>
  <si>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</si>
  <si>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</si>
  <si>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</si>
  <si>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</si>
  <si>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</si>
  <si>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</si>
  <si>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</si>
  <si>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</si>
  <si>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</si>
  <si>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</si>
  <si>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</si>
  <si>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</si>
  <si>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</si>
  <si>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</si>
  <si>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</si>
  <si>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</si>
  <si>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</si>
  <si>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</si>
  <si>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</si>
  <si>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</si>
  <si>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</si>
  <si>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</si>
  <si>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</si>
  <si>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</si>
  <si>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</si>
  <si>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</si>
  <si>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</si>
  <si>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</si>
  <si>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</si>
  <si>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</si>
  <si>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</si>
  <si>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</si>
  <si>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</si>
  <si>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</si>
  <si>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</si>
  <si>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</si>
  <si>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</si>
  <si>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</si>
  <si>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</si>
  <si>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</si>
  <si>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</si>
  <si>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</si>
  <si>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</si>
  <si>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</si>
  <si>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</si>
  <si>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</si>
  <si>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</si>
  <si>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</si>
  <si>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</si>
  <si>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</si>
  <si>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</si>
  <si>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</si>
  <si>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</si>
  <si>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</si>
  <si>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</si>
  <si>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</si>
  <si>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</si>
  <si>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</si>
  <si>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</si>
  <si>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</si>
  <si>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</si>
  <si>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</si>
  <si>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</si>
  <si>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</si>
  <si>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</si>
  <si>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</si>
  <si>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</si>
  <si>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</si>
  <si>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</si>
  <si>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</si>
  <si>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</si>
  <si>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</si>
  <si>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</si>
  <si>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</si>
  <si>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</si>
  <si>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</si>
  <si>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</si>
  <si>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</si>
  <si>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</si>
  <si>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</si>
  <si>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</si>
  <si>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</si>
  <si>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</si>
  <si>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</si>
  <si>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</si>
  <si>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</si>
  <si>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</si>
  <si>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</si>
  <si>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</si>
  <si>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</si>
  <si>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</si>
  <si>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</si>
  <si>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</si>
  <si>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</si>
  <si>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</si>
  <si>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</si>
  <si>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</si>
  <si>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</si>
  <si>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</si>
  <si>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</si>
  <si>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</si>
  <si>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</si>
  <si>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</si>
  <si>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</si>
  <si>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</si>
  <si>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</si>
  <si>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</si>
  <si>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</si>
  <si>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</si>
  <si>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</si>
  <si>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</si>
  <si>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</si>
  <si>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</si>
  <si>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</si>
  <si>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</si>
  <si>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</si>
  <si>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</si>
  <si>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</si>
  <si>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</si>
  <si>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</si>
  <si>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</si>
  <si>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</si>
  <si>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</si>
  <si>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</si>
  <si>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</si>
  <si>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</si>
  <si>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</si>
  <si>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</si>
  <si>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</si>
  <si>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</si>
  <si>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</si>
  <si>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</si>
  <si>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</si>
  <si>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</si>
  <si>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</si>
  <si>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</si>
  <si>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</si>
  <si>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</si>
  <si>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</si>
  <si>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</si>
  <si>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</si>
  <si>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</si>
  <si>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</si>
  <si>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</si>
  <si>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</si>
  <si>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</si>
  <si>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</si>
  <si>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</si>
  <si>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</si>
  <si>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</si>
  <si>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</si>
  <si>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</si>
  <si>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</si>
  <si>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</si>
  <si>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</si>
  <si>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</si>
  <si>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</si>
  <si>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</si>
  <si>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</si>
  <si>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</si>
  <si>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</si>
  <si>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</si>
  <si>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</si>
  <si>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</si>
  <si>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</si>
  <si>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</si>
  <si>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</si>
  <si>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</si>
  <si>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</si>
  <si>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</si>
  <si>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</si>
  <si>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</si>
  <si>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</si>
  <si>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</si>
  <si>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</si>
  <si>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</si>
  <si>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</si>
  <si>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</si>
  <si>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</si>
  <si>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</si>
  <si>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</si>
  <si>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</si>
  <si>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</si>
  <si>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</si>
  <si>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</si>
  <si>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</si>
  <si>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</si>
  <si>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</si>
  <si>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</si>
  <si>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</si>
  <si>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</si>
  <si>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</si>
  <si>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</si>
  <si>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</si>
  <si>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</si>
  <si>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</si>
  <si>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</si>
  <si>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</si>
  <si>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</si>
  <si>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</si>
  <si>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</si>
  <si>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</si>
  <si>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</si>
  <si>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</si>
  <si>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</si>
  <si>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</si>
  <si>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</si>
  <si>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</si>
  <si>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</si>
  <si>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</si>
  <si>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</si>
  <si>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</si>
  <si>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</si>
  <si>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</si>
  <si>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</si>
  <si>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</si>
  <si>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</si>
  <si>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</si>
  <si>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</si>
  <si>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</si>
  <si>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</si>
  <si>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</si>
  <si>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</si>
  <si>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</si>
  <si>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</si>
  <si>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</si>
  <si>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</si>
  <si>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</si>
  <si>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</si>
  <si>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</si>
  <si>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</si>
  <si>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</si>
  <si>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</si>
  <si>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</si>
  <si>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</si>
  <si>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</si>
  <si>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</si>
  <si>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</si>
  <si>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</si>
  <si>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</si>
  <si>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</si>
  <si>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</si>
  <si>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</si>
  <si>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</si>
  <si>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</si>
  <si>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</si>
  <si>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</si>
  <si>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</si>
  <si>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</si>
  <si>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</si>
  <si>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</si>
  <si>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</si>
  <si>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</si>
  <si>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</si>
  <si>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</si>
  <si>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</si>
  <si>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</si>
  <si>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</si>
  <si>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</si>
  <si>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</si>
  <si>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</si>
  <si>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</si>
  <si>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</si>
  <si>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</si>
  <si>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</si>
  <si>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</si>
  <si>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</si>
  <si>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</si>
  <si>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</si>
  <si>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</si>
  <si>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</si>
  <si>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</si>
  <si>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</si>
  <si>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</si>
  <si>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</si>
  <si>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</si>
  <si>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</si>
  <si>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</si>
  <si>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</si>
  <si>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</si>
  <si>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</si>
  <si>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</si>
  <si>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</si>
  <si>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</si>
  <si>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</si>
  <si>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</si>
  <si>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</si>
  <si>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</si>
  <si>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</si>
  <si>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</si>
  <si>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</si>
  <si>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</si>
  <si>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</si>
  <si>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</si>
  <si>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</si>
  <si>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</si>
  <si>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</si>
  <si>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</si>
  <si>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</si>
  <si>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</si>
  <si>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</si>
  <si>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</si>
  <si>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</si>
  <si>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</si>
  <si>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</si>
  <si>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</si>
  <si>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</si>
  <si>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</si>
  <si>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</si>
  <si>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</si>
  <si>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</si>
  <si>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</si>
  <si>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</si>
  <si>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</si>
  <si>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</si>
  <si>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</si>
  <si>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</si>
  <si>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</si>
  <si>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</si>
  <si>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</si>
  <si>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</si>
  <si>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</si>
  <si>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</si>
  <si>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</si>
  <si>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</si>
  <si>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</si>
  <si>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</si>
  <si>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</si>
  <si>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</si>
  <si>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</si>
  <si>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</si>
  <si>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</si>
  <si>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</si>
  <si>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</si>
  <si>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</si>
  <si>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</si>
  <si>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</si>
  <si>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</si>
  <si>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</si>
  <si>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</si>
  <si>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</si>
  <si>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</si>
  <si>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</si>
  <si>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</si>
  <si>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</si>
  <si>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</si>
  <si>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</si>
  <si>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</si>
  <si>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</si>
  <si>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</si>
  <si>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</si>
  <si>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</si>
  <si>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</si>
  <si>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</si>
  <si>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</si>
  <si>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</si>
  <si>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</si>
  <si>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</si>
  <si>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</si>
  <si>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</si>
  <si>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</si>
  <si>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</si>
  <si>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</si>
  <si>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</si>
  <si>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</si>
  <si>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</si>
  <si>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</si>
  <si>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</si>
  <si>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</si>
  <si>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</si>
  <si>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</si>
  <si>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</si>
  <si>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</si>
  <si>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</si>
  <si>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</si>
  <si>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</si>
  <si>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</si>
  <si>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</si>
  <si>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</si>
  <si>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</si>
  <si>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</si>
  <si>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</si>
  <si>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</si>
  <si>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</si>
  <si>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</si>
  <si>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</si>
  <si>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</si>
  <si>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</si>
  <si>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</si>
  <si>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</si>
  <si>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</si>
  <si>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</si>
  <si>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</si>
  <si>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</si>
  <si>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</si>
  <si>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</si>
  <si>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</si>
  <si>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</si>
  <si>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</si>
  <si>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</si>
  <si>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</si>
  <si>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</si>
  <si>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</si>
  <si>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</si>
  <si>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</si>
  <si>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</si>
  <si>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</si>
  <si>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</si>
  <si>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</si>
  <si>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</si>
  <si>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</si>
  <si>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</si>
  <si>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</si>
  <si>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</si>
  <si>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</si>
  <si>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</si>
  <si>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</si>
  <si>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</si>
  <si>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</si>
  <si>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</si>
  <si>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</si>
  <si>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</si>
  <si>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</si>
  <si>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</si>
  <si>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</si>
  <si>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</si>
  <si>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</si>
  <si>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</si>
  <si>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</si>
  <si>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</si>
  <si>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</si>
  <si>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</si>
  <si>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</si>
  <si>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</si>
  <si>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</si>
  <si>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</si>
  <si>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</si>
  <si>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</si>
  <si>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</si>
  <si>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</si>
  <si>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</si>
  <si>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</si>
  <si>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</si>
  <si>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</si>
  <si>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</si>
  <si>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</si>
  <si>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</si>
  <si>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</si>
  <si>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</si>
  <si>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</si>
  <si>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</si>
  <si>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</si>
  <si>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</si>
  <si>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</si>
  <si>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</si>
  <si>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</si>
  <si>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</si>
  <si>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</si>
  <si>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</si>
  <si>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</si>
  <si>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</si>
  <si>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</si>
  <si>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</si>
  <si>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</si>
  <si>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</si>
  <si>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</si>
  <si>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</si>
  <si>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</si>
  <si>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</si>
  <si>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</si>
  <si>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</si>
  <si>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</si>
  <si>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</si>
  <si>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</si>
  <si>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</si>
  <si>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</si>
  <si>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</si>
  <si>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</si>
  <si>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</si>
  <si>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</si>
  <si>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</si>
  <si>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</si>
  <si>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</si>
  <si>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</si>
  <si>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</si>
  <si>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</si>
  <si>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</si>
  <si>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</si>
  <si>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</si>
  <si>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</si>
  <si>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</si>
  <si>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</si>
  <si>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</si>
  <si>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</si>
  <si>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</si>
  <si>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</si>
  <si>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</si>
  <si>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</si>
  <si>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</si>
  <si>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</si>
  <si>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</si>
  <si>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</si>
  <si>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</si>
  <si>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</si>
  <si>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</si>
  <si>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</si>
  <si>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</si>
  <si>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</si>
  <si>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</si>
  <si>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</si>
  <si>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</si>
  <si>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</si>
  <si>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</si>
  <si>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</si>
  <si>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</si>
  <si>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</si>
  <si>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</si>
  <si>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</si>
  <si>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</si>
  <si>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</si>
  <si>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</si>
  <si>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</si>
  <si>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</si>
  <si>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</si>
  <si>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</si>
  <si>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</si>
  <si>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</si>
  <si>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</si>
  <si>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</si>
  <si>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</si>
  <si>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</si>
  <si>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</si>
  <si>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</si>
  <si>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</si>
  <si>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</si>
  <si>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</si>
  <si>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</si>
  <si>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</si>
  <si>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</si>
  <si>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</si>
  <si>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</si>
  <si>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</si>
  <si>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</si>
  <si>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</si>
  <si>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</si>
  <si>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</si>
  <si>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</si>
  <si>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</si>
  <si>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</si>
  <si>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</si>
  <si>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</si>
  <si>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</si>
  <si>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</si>
  <si>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</si>
  <si>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</si>
  <si>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</si>
  <si>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</si>
  <si>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</si>
  <si>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</si>
  <si>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</si>
  <si>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</si>
  <si>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</si>
  <si>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</si>
  <si>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</si>
  <si>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</si>
  <si>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</si>
  <si>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</si>
  <si>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</si>
  <si>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</si>
  <si>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</si>
  <si>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</si>
  <si>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</si>
  <si>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</si>
  <si>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</si>
  <si>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</si>
  <si>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</si>
  <si>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</si>
  <si>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</si>
  <si>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</si>
  <si>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</si>
  <si>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</si>
  <si>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</si>
  <si>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</si>
  <si>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</si>
  <si>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</si>
  <si>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</si>
  <si>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</si>
  <si>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</si>
  <si>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</si>
  <si>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</si>
  <si>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</si>
  <si>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</si>
  <si>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</si>
  <si>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</si>
  <si>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</si>
  <si>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</si>
  <si>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</si>
  <si>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</si>
  <si>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</si>
  <si>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</si>
  <si>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</si>
  <si>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</si>
  <si>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</si>
  <si>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</si>
  <si>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</si>
  <si>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</si>
  <si>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</si>
  <si>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</si>
  <si>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</si>
  <si>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</si>
  <si>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</si>
  <si>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</si>
  <si>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</si>
  <si>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</si>
  <si>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</si>
  <si>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</si>
  <si>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</si>
  <si>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</si>
  <si>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</si>
  <si>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</si>
  <si>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</si>
  <si>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</si>
  <si>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</si>
  <si>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</si>
  <si>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</si>
  <si>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</si>
  <si>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</si>
  <si>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</si>
  <si>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</si>
  <si>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</si>
  <si>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</si>
  <si>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</si>
  <si>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</si>
  <si>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</si>
  <si>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</si>
  <si>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</si>
  <si>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</si>
  <si>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</si>
  <si>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</si>
  <si>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</si>
  <si>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</si>
  <si>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</si>
  <si>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</si>
  <si>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</si>
  <si>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</si>
  <si>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</si>
  <si>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</si>
  <si>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</si>
  <si>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</si>
  <si>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</si>
  <si>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</si>
  <si>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</si>
  <si>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</si>
  <si>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</si>
  <si>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</si>
  <si>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</si>
  <si>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</si>
  <si>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</si>
  <si>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</si>
  <si>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</si>
  <si>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</si>
  <si>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</si>
  <si>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</si>
  <si>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</si>
  <si>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</si>
  <si>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</si>
  <si>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</si>
  <si>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</si>
  <si>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</si>
  <si>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</si>
  <si>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</si>
  <si>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</si>
  <si>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</si>
  <si>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</si>
  <si>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</si>
  <si>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</si>
  <si>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</si>
  <si>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</si>
  <si>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</si>
  <si>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</si>
  <si>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</si>
  <si>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</si>
  <si>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</si>
  <si>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</si>
  <si>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</si>
  <si>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</si>
  <si>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</si>
  <si>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</si>
  <si>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</si>
  <si>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</si>
  <si>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</si>
  <si>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</si>
  <si>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</si>
  <si>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</si>
  <si>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</si>
  <si>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</si>
  <si>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</si>
  <si>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</si>
  <si>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</si>
  <si>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</si>
  <si>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</si>
  <si>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</si>
  <si>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</si>
  <si>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</si>
  <si>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</si>
  <si>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</si>
  <si>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</si>
  <si>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</si>
  <si>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</si>
  <si>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</si>
  <si>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</si>
  <si>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</si>
  <si>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</si>
  <si>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</si>
  <si>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</si>
  <si>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</si>
  <si>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</si>
  <si>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</si>
  <si>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</si>
  <si>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</si>
  <si>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</si>
  <si>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</si>
  <si>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</si>
  <si>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</si>
  <si>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</si>
  <si>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</si>
  <si>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</si>
  <si>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</si>
  <si>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</si>
  <si>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</si>
  <si>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</si>
  <si>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</si>
  <si>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</si>
  <si>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</si>
  <si>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</si>
  <si>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</si>
  <si>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</si>
  <si>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</si>
  <si>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</si>
  <si>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</si>
  <si>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</si>
  <si>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</si>
  <si>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</si>
  <si>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</si>
  <si>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</si>
  <si>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</si>
  <si>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</si>
  <si>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</si>
  <si>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</si>
  <si>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</si>
  <si>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</si>
  <si>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</si>
  <si>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</si>
  <si>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</si>
  <si>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</si>
  <si>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</si>
  <si>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</si>
  <si>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</si>
  <si>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</si>
  <si>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</si>
  <si>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</si>
  <si>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</si>
  <si>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</si>
  <si>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</si>
  <si>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</si>
  <si>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</si>
  <si>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</si>
  <si>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</si>
  <si>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</si>
  <si>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</si>
  <si>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</si>
  <si>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</si>
  <si>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</si>
  <si>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</si>
  <si>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</si>
  <si>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</si>
  <si>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</si>
  <si>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</si>
  <si>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</si>
  <si>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</si>
  <si>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</si>
  <si>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</si>
  <si>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</si>
  <si>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</si>
  <si>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</si>
  <si>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</si>
  <si>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</si>
  <si>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</si>
  <si>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</si>
  <si>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</si>
  <si>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</si>
  <si>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</si>
  <si>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</si>
  <si>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</si>
  <si>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</si>
  <si>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</si>
  <si>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</si>
  <si>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</si>
  <si>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</si>
  <si>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</si>
  <si>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</si>
  <si>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</si>
  <si>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</si>
  <si>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</si>
  <si>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</si>
  <si>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</si>
  <si>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</si>
  <si>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</si>
  <si>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</si>
  <si>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</si>
  <si>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</si>
  <si>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</si>
  <si>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</si>
  <si>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</si>
  <si>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</si>
  <si>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</si>
  <si>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</si>
  <si>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</si>
  <si>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</si>
  <si>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</si>
  <si>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</si>
  <si>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</si>
  <si>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</si>
  <si>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</si>
  <si>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</si>
  <si>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</si>
  <si>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</si>
  <si>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</si>
  <si>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</si>
  <si>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</si>
  <si>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</si>
  <si>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</si>
  <si>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</si>
  <si>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</si>
  <si>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</si>
  <si>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</si>
  <si>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</si>
  <si>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</si>
  <si>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</si>
  <si>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</si>
  <si>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</si>
  <si>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</si>
  <si>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</si>
  <si>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</si>
  <si>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</si>
  <si>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</si>
  <si>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</si>
  <si>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</si>
  <si>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</si>
  <si>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</si>
  <si>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</si>
  <si>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</si>
  <si>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</si>
  <si>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</si>
  <si>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</si>
  <si>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</si>
  <si>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</si>
  <si>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</si>
  <si>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</si>
  <si>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</si>
  <si>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</si>
  <si>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</si>
  <si>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</si>
  <si>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</si>
  <si>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</si>
  <si>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</si>
  <si>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</si>
  <si>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</si>
  <si>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</si>
  <si>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</si>
  <si>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</si>
  <si>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</si>
  <si>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</si>
  <si>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</si>
  <si>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</si>
  <si>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</si>
  <si>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</si>
  <si>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</si>
  <si>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</si>
  <si>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</si>
  <si>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</si>
  <si>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</si>
  <si>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</si>
  <si>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</si>
  <si>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</si>
  <si>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</si>
  <si>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</si>
  <si>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</si>
  <si>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</si>
  <si>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</si>
  <si>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</si>
  <si>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</si>
  <si>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</si>
  <si>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</si>
  <si>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</si>
  <si>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</si>
  <si>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</si>
  <si>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</si>
  <si>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</si>
  <si>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</si>
  <si>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</si>
  <si>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</si>
  <si>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</si>
  <si>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</si>
  <si>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</si>
  <si>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</si>
  <si>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</si>
  <si>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</si>
  <si>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</si>
  <si>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</si>
  <si>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</si>
  <si>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</si>
  <si>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</si>
  <si>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</si>
  <si>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</si>
  <si>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</si>
  <si>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</si>
  <si>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</si>
  <si>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</si>
  <si>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</si>
  <si>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</si>
  <si>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</si>
  <si>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</si>
  <si>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</si>
  <si>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</si>
  <si>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</si>
  <si>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</si>
  <si>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</si>
  <si>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</si>
  <si>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</si>
  <si>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</si>
  <si>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</si>
  <si>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</si>
  <si>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</si>
  <si>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</si>
  <si>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</si>
  <si>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</si>
  <si>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</si>
  <si>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</si>
  <si>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</si>
  <si>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</si>
  <si>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</si>
  <si>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</si>
  <si>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</si>
  <si>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</si>
  <si>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</si>
  <si>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</si>
  <si>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</si>
  <si>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</si>
  <si>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</si>
  <si>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</si>
  <si>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</si>
  <si>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</si>
  <si>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</si>
  <si>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</si>
  <si>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</si>
  <si>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</si>
  <si>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</si>
  <si>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</si>
  <si>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</si>
  <si>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</si>
  <si>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</si>
  <si>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</si>
  <si>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</si>
  <si>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</si>
  <si>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</si>
  <si>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</si>
  <si>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</si>
  <si>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</si>
  <si>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</si>
  <si>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</si>
  <si>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</si>
  <si>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</si>
  <si>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</si>
  <si>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</si>
  <si>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</si>
  <si>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</si>
  <si>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</si>
  <si>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</si>
  <si>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</si>
  <si>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</si>
  <si>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</si>
  <si>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</si>
  <si>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</si>
  <si>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</si>
  <si>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</si>
  <si>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</si>
  <si>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</si>
  <si>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</si>
  <si>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</si>
  <si>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</si>
  <si>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</si>
  <si>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</si>
  <si>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</si>
  <si>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</si>
  <si>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</si>
  <si>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</si>
  <si>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</si>
  <si>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</si>
  <si>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</si>
  <si>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</si>
  <si>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</si>
  <si>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</si>
  <si>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</si>
  <si>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</si>
  <si>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</si>
  <si>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</si>
  <si>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</si>
  <si>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</si>
  <si>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</si>
  <si>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</si>
  <si>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</si>
  <si>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</si>
  <si>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</si>
  <si>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</si>
  <si>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</si>
  <si>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</si>
  <si>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</si>
  <si>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</si>
  <si>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</si>
  <si>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</si>
  <si>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</si>
  <si>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</si>
  <si>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</si>
  <si>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</si>
  <si>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</si>
  <si>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</si>
  <si>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</si>
  <si>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</si>
  <si>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</si>
  <si>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</si>
  <si>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</si>
  <si>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</si>
  <si>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</si>
  <si>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</si>
  <si>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</si>
  <si>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</si>
  <si>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</si>
  <si>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</si>
  <si>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</si>
  <si>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</si>
  <si>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</si>
  <si>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</si>
  <si>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</si>
  <si>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</si>
  <si>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</si>
  <si>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</si>
  <si>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</si>
  <si>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</si>
  <si>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</si>
  <si>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</si>
  <si>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</si>
  <si>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</si>
  <si>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</si>
  <si>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</si>
  <si>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</si>
  <si>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</si>
  <si>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</si>
  <si>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</si>
  <si>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</si>
  <si>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</si>
  <si>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</si>
  <si>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</si>
  <si>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</si>
  <si>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</si>
  <si>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</si>
  <si>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</si>
  <si>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</si>
  <si>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</si>
  <si>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</si>
  <si>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</si>
  <si>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</si>
  <si>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</si>
  <si>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</si>
  <si>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</si>
  <si>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</si>
  <si>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</si>
  <si>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</si>
  <si>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</si>
  <si>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</si>
  <si>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</si>
  <si>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</si>
  <si>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</si>
  <si>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</si>
  <si>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</si>
  <si>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</si>
  <si>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</si>
  <si>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</si>
  <si>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</si>
  <si>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</si>
  <si>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</si>
  <si>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</si>
  <si>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</si>
  <si>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</si>
  <si>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</si>
  <si>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</si>
  <si>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</si>
  <si>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</si>
  <si>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</si>
  <si>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</si>
  <si>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</si>
  <si>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</si>
  <si>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</si>
  <si>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</si>
  <si>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</si>
  <si>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</si>
  <si>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</si>
  <si>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</si>
  <si>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</si>
  <si>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</si>
  <si>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</si>
  <si>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</si>
  <si>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</si>
  <si>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</si>
  <si>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</si>
  <si>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</si>
  <si>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</si>
  <si>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</si>
  <si>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</si>
  <si>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</si>
  <si>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</si>
  <si>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</si>
  <si>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</si>
  <si>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</si>
  <si>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</si>
  <si>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</si>
  <si>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</si>
  <si>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</si>
  <si>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</si>
  <si>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</si>
  <si>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</si>
  <si>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</si>
  <si>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</si>
  <si>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</si>
  <si>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</si>
  <si>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</si>
  <si>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</si>
  <si>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</si>
  <si>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</si>
  <si>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</si>
  <si>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</si>
  <si>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</si>
  <si>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</si>
  <si>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</si>
  <si>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</si>
  <si>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</si>
  <si>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</si>
  <si>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</si>
  <si>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</si>
  <si>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</si>
  <si>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</si>
  <si>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</si>
  <si>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</si>
  <si>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</si>
  <si>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</si>
  <si>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</si>
  <si>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</si>
  <si>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</si>
  <si>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</si>
  <si>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</si>
  <si>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</si>
  <si>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</si>
  <si>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</si>
  <si>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</si>
  <si>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</si>
  <si>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</si>
  <si>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</si>
  <si>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</si>
  <si>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</si>
  <si>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</si>
  <si>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</si>
  <si>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</si>
  <si>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</si>
  <si>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</si>
  <si>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</si>
  <si>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</si>
  <si>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</si>
  <si>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</si>
  <si>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</si>
  <si>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</si>
  <si>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</si>
  <si>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</si>
  <si>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</si>
  <si>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</si>
  <si>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</si>
  <si>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</si>
  <si>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</si>
  <si>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</si>
  <si>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</si>
  <si>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</si>
  <si>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</si>
  <si>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</si>
  <si>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</si>
  <si>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</si>
  <si>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</si>
  <si>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</si>
  <si>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</si>
  <si>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</si>
  <si>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</si>
  <si>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</si>
  <si>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</si>
  <si>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</si>
  <si>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</si>
  <si>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</si>
  <si>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</si>
  <si>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</si>
  <si>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</si>
  <si>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</si>
  <si>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</si>
  <si>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</si>
  <si>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</si>
  <si>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</si>
  <si>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</si>
  <si>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</si>
  <si>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</si>
  <si>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</si>
  <si>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</si>
  <si>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</si>
  <si>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</si>
  <si>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</si>
  <si>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</si>
  <si>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</si>
  <si>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</si>
  <si>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</si>
  <si>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</si>
  <si>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</si>
  <si>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</si>
  <si>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</si>
  <si>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</si>
  <si>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</si>
  <si>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</si>
  <si>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</si>
  <si>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</si>
  <si>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</si>
  <si>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</si>
  <si>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</si>
  <si>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</si>
  <si>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</si>
  <si>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</si>
  <si>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</si>
  <si>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</si>
  <si>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</si>
  <si>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</si>
  <si>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</si>
  <si>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</si>
  <si>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</si>
  <si>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</si>
  <si>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</si>
  <si>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</si>
  <si>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</si>
  <si>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</si>
  <si>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</si>
  <si>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</si>
  <si>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</si>
  <si>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</si>
  <si>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</si>
  <si>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</si>
  <si>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</si>
  <si>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</si>
  <si>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</si>
  <si>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</si>
  <si>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</si>
  <si>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</si>
  <si>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</si>
  <si>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</si>
  <si>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</si>
  <si>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</si>
  <si>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</si>
  <si>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</si>
  <si>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</si>
  <si>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</si>
  <si>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</si>
  <si>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</si>
  <si>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</si>
  <si>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</si>
  <si>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</si>
  <si>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</si>
  <si>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</si>
  <si>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</si>
  <si>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</si>
  <si>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</si>
  <si>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</si>
  <si>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</si>
  <si>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</si>
  <si>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</si>
  <si>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</si>
  <si>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</si>
  <si>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</si>
  <si>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</si>
  <si>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</si>
  <si>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</si>
  <si>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</si>
  <si>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</si>
  <si>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</si>
  <si>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</si>
  <si>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</si>
  <si>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</si>
  <si>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</si>
  <si>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</si>
  <si>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</si>
  <si>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</si>
  <si>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</si>
  <si>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</si>
  <si>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</si>
  <si>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</si>
  <si>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</si>
  <si>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</si>
  <si>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</si>
  <si>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</si>
  <si>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</si>
  <si>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</si>
  <si>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</si>
  <si>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</si>
  <si>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</si>
  <si>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</si>
  <si>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</si>
  <si>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</si>
  <si>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</si>
  <si>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</si>
  <si>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</si>
  <si>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</si>
  <si>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</si>
  <si>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</si>
  <si>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</si>
  <si>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</si>
  <si>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</si>
  <si>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</si>
  <si>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</si>
  <si>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</si>
  <si>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</si>
  <si>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</si>
  <si>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</si>
  <si>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</si>
  <si>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</si>
  <si>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</si>
  <si>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</si>
  <si>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</si>
  <si>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</si>
  <si>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</si>
  <si>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</si>
  <si>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</si>
  <si>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</si>
  <si>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</si>
  <si>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</si>
  <si>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</si>
  <si>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</si>
  <si>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</si>
  <si>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</si>
  <si>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</si>
  <si>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</si>
  <si>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</si>
  <si>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</si>
  <si>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</si>
  <si>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</si>
  <si>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</si>
  <si>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</si>
  <si>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</si>
  <si>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</si>
  <si>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</si>
  <si>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</si>
  <si>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</si>
  <si>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</si>
  <si>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</si>
  <si>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</si>
  <si>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</si>
  <si>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</si>
  <si>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</si>
  <si>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</si>
  <si>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</si>
  <si>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</si>
  <si>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</si>
  <si>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</si>
  <si>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</si>
  <si>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</si>
  <si>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</si>
  <si>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</si>
  <si>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</si>
  <si>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</si>
  <si>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</si>
  <si>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</si>
  <si>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</si>
  <si>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</si>
  <si>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</si>
  <si>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</si>
  <si>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</si>
  <si>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</si>
  <si>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</si>
  <si>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</si>
  <si>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</si>
  <si>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</si>
  <si>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</si>
  <si>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</si>
  <si>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</si>
  <si>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</si>
  <si>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</si>
  <si>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</si>
  <si>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</si>
  <si>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</si>
  <si>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</si>
  <si>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</si>
  <si>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</si>
  <si>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</si>
  <si>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</si>
  <si>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</si>
  <si>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</si>
  <si>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</si>
  <si>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</si>
  <si>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</si>
  <si>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</si>
  <si>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</si>
  <si>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</si>
  <si>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</si>
  <si>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</si>
  <si>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</si>
  <si>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</si>
  <si>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</si>
  <si>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</si>
  <si>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</si>
  <si>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</si>
  <si>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</si>
  <si>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</si>
  <si>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</si>
  <si>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</si>
  <si>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</si>
  <si>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</si>
  <si>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</si>
  <si>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</si>
  <si>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</si>
  <si>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</si>
  <si>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</si>
  <si>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</si>
  <si>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</si>
  <si>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</si>
  <si>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</si>
  <si>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</si>
  <si>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</si>
  <si>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</si>
  <si>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</si>
  <si>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</si>
  <si>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</si>
  <si>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</si>
  <si>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</si>
  <si>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</si>
  <si>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</si>
  <si>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</si>
  <si>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</si>
  <si>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</si>
  <si>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</si>
  <si>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</si>
  <si>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</si>
  <si>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</si>
  <si>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</si>
  <si>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</si>
  <si>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</si>
  <si>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</si>
  <si>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</si>
  <si>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</si>
  <si>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</si>
  <si>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</si>
  <si>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</si>
  <si>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</si>
  <si>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</si>
  <si>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</si>
  <si>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</si>
  <si>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</si>
  <si>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</si>
  <si>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</si>
  <si>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</si>
  <si>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</si>
  <si>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</si>
  <si>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</si>
  <si>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</si>
  <si>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</si>
  <si>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</si>
  <si>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</si>
  <si>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</si>
  <si>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</si>
  <si>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</si>
  <si>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</si>
  <si>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</si>
  <si>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</si>
  <si>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</si>
  <si>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</si>
  <si>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</si>
  <si>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</si>
  <si>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</si>
  <si>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</si>
  <si>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</si>
  <si>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</si>
  <si>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</si>
  <si>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</si>
  <si>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</si>
  <si>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</si>
  <si>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</si>
  <si>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</si>
  <si>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</si>
  <si>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</si>
  <si>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</si>
  <si>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</si>
  <si>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</si>
  <si>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</si>
  <si>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</si>
  <si>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</si>
  <si>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</si>
  <si>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</si>
  <si>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</si>
  <si>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</si>
  <si>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</si>
  <si>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</si>
  <si>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</si>
  <si>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</si>
  <si>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</si>
  <si>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</si>
  <si>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</si>
  <si>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</si>
  <si>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</si>
  <si>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</si>
  <si>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</si>
  <si>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</si>
  <si>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</si>
  <si>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</si>
  <si>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</si>
  <si>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</si>
  <si>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</si>
  <si>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</si>
  <si>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</si>
  <si>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</si>
  <si>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</si>
  <si>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</si>
  <si>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</si>
  <si>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</si>
  <si>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</si>
  <si>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</si>
  <si>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</si>
  <si>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</si>
  <si>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</si>
  <si>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</si>
  <si>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</si>
  <si>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</si>
  <si>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</si>
  <si>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</si>
  <si>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</si>
  <si>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</si>
  <si>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</si>
  <si>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</si>
  <si>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</si>
  <si>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</si>
  <si>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</si>
  <si>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</si>
  <si>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</si>
  <si>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</si>
  <si>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</si>
  <si>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</si>
  <si>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</si>
  <si>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</si>
  <si>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</si>
  <si>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</si>
  <si>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</si>
  <si>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</si>
  <si>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</si>
  <si>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</si>
  <si>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</si>
  <si>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</si>
  <si>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</si>
  <si>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</si>
  <si>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</si>
  <si>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</si>
  <si>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</si>
  <si>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</si>
  <si>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</si>
  <si>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</si>
  <si>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</si>
  <si>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</si>
  <si>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</si>
  <si>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</si>
  <si>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</si>
  <si>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</si>
  <si>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</si>
  <si>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</si>
  <si>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</si>
  <si>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</si>
  <si>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</si>
  <si>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</si>
  <si>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</si>
  <si>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</si>
  <si>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</si>
  <si>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</si>
  <si>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</si>
  <si>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</si>
  <si>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</si>
  <si>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</si>
  <si>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</si>
  <si>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</si>
  <si>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</si>
  <si>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</si>
  <si>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</si>
  <si>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</si>
  <si>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</si>
  <si>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</si>
  <si>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</si>
  <si>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</si>
  <si>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</si>
  <si>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</si>
  <si>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</si>
  <si>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</si>
  <si>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</si>
  <si>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</si>
  <si>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</si>
  <si>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</si>
  <si>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</si>
  <si>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</si>
  <si>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</si>
  <si>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</si>
  <si>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</si>
  <si>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</si>
  <si>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</si>
  <si>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</si>
  <si>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</si>
  <si>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</si>
  <si>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</si>
  <si>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</si>
  <si>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</si>
  <si>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</si>
  <si>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</si>
  <si>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</si>
  <si>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</si>
  <si>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</si>
  <si>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</si>
  <si>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</si>
  <si>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</si>
  <si>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</si>
  <si>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</si>
  <si>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</si>
  <si>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</si>
  <si>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</si>
  <si>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</si>
  <si>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</si>
  <si>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</si>
  <si>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</si>
  <si>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</si>
  <si>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</si>
  <si>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</si>
  <si>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</si>
  <si>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</si>
  <si>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</si>
  <si>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</si>
  <si>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</si>
  <si>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</si>
  <si>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</si>
  <si>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</si>
  <si>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</si>
  <si>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</si>
  <si>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</si>
  <si>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</si>
  <si>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</si>
  <si>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</si>
  <si>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</si>
  <si>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</si>
  <si>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</si>
  <si>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</si>
  <si>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</si>
  <si>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</si>
  <si>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</si>
  <si>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</si>
  <si>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</si>
  <si>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</si>
  <si>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</si>
  <si>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</si>
  <si>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</si>
  <si>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</si>
  <si>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</si>
  <si>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</si>
  <si>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</si>
  <si>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</si>
  <si>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</si>
  <si>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</si>
  <si>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</si>
  <si>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</si>
  <si>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</si>
  <si>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</si>
  <si>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</si>
  <si>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</si>
  <si>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</si>
  <si>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</si>
  <si>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</si>
  <si>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</si>
  <si>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</si>
  <si>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</si>
  <si>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</si>
  <si>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</si>
  <si>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</si>
  <si>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</si>
  <si>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</si>
  <si>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</si>
  <si>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</si>
  <si>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</si>
  <si>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</si>
  <si>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</si>
  <si>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</si>
  <si>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</si>
  <si>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</si>
  <si>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</si>
  <si>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</si>
  <si>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</si>
  <si>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</si>
  <si>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</si>
  <si>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</si>
  <si>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</si>
  <si>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</si>
  <si>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</si>
  <si>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</si>
  <si>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</si>
  <si>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</si>
  <si>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</si>
  <si>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</si>
  <si>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</si>
  <si>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</si>
  <si>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</si>
  <si>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</si>
  <si>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</si>
  <si>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</si>
  <si>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</si>
  <si>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</si>
  <si>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</si>
  <si>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</si>
  <si>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</si>
  <si>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</si>
  <si>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</si>
  <si>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</si>
  <si>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</si>
  <si>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</si>
  <si>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</si>
  <si>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</si>
  <si>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</si>
  <si>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</si>
  <si>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</si>
  <si>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</si>
  <si>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</si>
  <si>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</si>
  <si>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</si>
  <si>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</si>
  <si>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</si>
  <si>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</si>
  <si>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</si>
  <si>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</si>
  <si>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</si>
  <si>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</si>
  <si>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</si>
  <si>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</si>
  <si>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</si>
  <si>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</si>
  <si>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</si>
  <si>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</si>
  <si>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</si>
  <si>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</si>
  <si>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</si>
  <si>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</si>
  <si>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</si>
  <si>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</si>
  <si>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</si>
  <si>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</si>
  <si>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</si>
  <si>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</si>
  <si>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</si>
  <si>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</si>
  <si>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</si>
  <si>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</si>
  <si>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</si>
  <si>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</si>
  <si>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</si>
  <si>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</si>
  <si>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</si>
  <si>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</si>
  <si>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</si>
  <si>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</si>
  <si>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</si>
  <si>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</si>
  <si>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</si>
  <si>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</si>
  <si>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</si>
  <si>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</si>
  <si>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</si>
  <si>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</si>
  <si>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</si>
  <si>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</si>
  <si>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</si>
  <si>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</si>
  <si>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</si>
  <si>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</si>
  <si>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</si>
  <si>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</si>
  <si>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</si>
  <si>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</si>
  <si>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</si>
  <si>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</si>
  <si>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</si>
  <si>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</si>
  <si>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</si>
  <si>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</si>
  <si>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</si>
  <si>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</si>
  <si>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</si>
  <si>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</si>
  <si>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</si>
  <si>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</si>
  <si>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</si>
  <si>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</si>
  <si>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</si>
  <si>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</si>
  <si>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</si>
  <si>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</si>
  <si>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</si>
  <si>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</si>
  <si>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</si>
  <si>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</si>
  <si>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</si>
  <si>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</si>
  <si>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</si>
  <si>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</si>
  <si>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</si>
  <si>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</si>
  <si>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</si>
  <si>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</si>
  <si>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</si>
  <si>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</si>
  <si>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</si>
  <si>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</si>
  <si>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</si>
  <si>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</si>
  <si>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</si>
  <si>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</si>
  <si>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</si>
  <si>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</si>
  <si>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</si>
  <si>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</si>
  <si>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</si>
  <si>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</si>
  <si>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</si>
  <si>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</si>
  <si>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</si>
  <si>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</si>
  <si>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</si>
  <si>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</si>
  <si>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</si>
  <si>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</si>
  <si>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</si>
  <si>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</si>
  <si>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</si>
  <si>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</si>
  <si>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</si>
  <si>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</si>
  <si>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</si>
  <si>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</si>
  <si>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</si>
  <si>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</si>
  <si>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</si>
  <si>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</si>
  <si>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</si>
  <si>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</si>
  <si>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</si>
  <si>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</si>
  <si>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</si>
  <si>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</si>
  <si>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</si>
  <si>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</si>
  <si>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</si>
  <si>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</si>
  <si>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</si>
  <si>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</si>
  <si>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</si>
  <si>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</si>
  <si>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</si>
  <si>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</si>
  <si>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</si>
  <si>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</si>
  <si>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</si>
  <si>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</si>
  <si>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</si>
  <si>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</si>
  <si>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</si>
  <si>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</si>
  <si>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</si>
  <si>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</si>
  <si>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</si>
  <si>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</si>
  <si>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</si>
  <si>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</si>
  <si>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</si>
  <si>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</si>
  <si>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</si>
  <si>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</si>
  <si>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</si>
  <si>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</si>
  <si>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</si>
  <si>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</si>
  <si>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</si>
  <si>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</si>
  <si>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</si>
  <si>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</si>
  <si>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</si>
  <si>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</si>
  <si>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</si>
  <si>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</si>
  <si>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</si>
  <si>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</si>
  <si>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</si>
  <si>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</si>
  <si>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</si>
  <si>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</si>
  <si>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</si>
  <si>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</si>
  <si>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</si>
  <si>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</si>
  <si>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</si>
  <si>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</si>
  <si>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</si>
  <si>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</si>
  <si>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</si>
  <si>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</si>
  <si>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</si>
  <si>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</si>
  <si>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</si>
  <si>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</si>
  <si>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</si>
  <si>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</si>
  <si>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</si>
  <si>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</si>
  <si>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</si>
  <si>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</si>
  <si>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</si>
  <si>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</si>
  <si>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</si>
  <si>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</si>
  <si>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</si>
  <si>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</si>
  <si>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</si>
  <si>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</si>
  <si>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</si>
  <si>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</si>
  <si>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</si>
  <si>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</si>
  <si>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</si>
  <si>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</si>
  <si>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</si>
  <si>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</si>
  <si>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</si>
  <si>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</si>
  <si>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</si>
  <si>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</si>
  <si>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</si>
  <si>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</si>
  <si>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</si>
  <si>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</si>
  <si>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</si>
  <si>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</si>
  <si>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</si>
  <si>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</si>
  <si>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</si>
  <si>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</si>
  <si>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</si>
  <si>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</si>
  <si>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</si>
  <si>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</si>
  <si>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</si>
  <si>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</si>
  <si>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</si>
  <si>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</si>
  <si>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</si>
  <si>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</si>
  <si>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</si>
  <si>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</si>
  <si>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</si>
  <si>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</si>
  <si>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</si>
  <si>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</si>
  <si>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</si>
  <si>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</si>
  <si>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</si>
  <si>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</si>
  <si>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</si>
  <si>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</si>
  <si>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</si>
  <si>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</si>
  <si>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</si>
  <si>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</si>
  <si>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</si>
  <si>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</si>
  <si>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</si>
  <si>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</si>
  <si>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</si>
  <si>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</si>
  <si>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</si>
  <si>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</si>
  <si>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</si>
  <si>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</si>
  <si>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</si>
  <si>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</si>
  <si>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</si>
  <si>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</si>
  <si>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</si>
  <si>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</si>
  <si>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</si>
  <si>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</si>
  <si>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</si>
  <si>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</si>
  <si>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</si>
  <si>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</si>
  <si>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</si>
  <si>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</si>
  <si>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</si>
  <si>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</si>
  <si>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</si>
  <si>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</si>
  <si>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</si>
  <si>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</si>
  <si>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</si>
  <si>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</si>
  <si>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</si>
  <si>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</si>
  <si>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</si>
  <si>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</si>
  <si>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</si>
  <si>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</si>
  <si>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</si>
  <si>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</si>
  <si>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</si>
  <si>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</si>
  <si>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</si>
  <si>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</si>
  <si>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</si>
  <si>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</si>
  <si>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</si>
  <si>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</si>
  <si>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</si>
  <si>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</si>
  <si>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</si>
  <si>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</si>
  <si>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</si>
  <si>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</si>
  <si>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</si>
  <si>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</si>
  <si>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</si>
  <si>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</si>
  <si>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</si>
  <si>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</si>
  <si>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</si>
  <si>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</si>
  <si>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</si>
  <si>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</si>
  <si>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</si>
  <si>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</si>
  <si>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</si>
  <si>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</si>
  <si>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</si>
  <si>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</si>
  <si>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</si>
  <si>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</si>
  <si>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</si>
  <si>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</si>
  <si>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</si>
  <si>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</si>
  <si>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</si>
  <si>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</si>
  <si>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</si>
  <si>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</si>
  <si>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</si>
  <si>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</si>
  <si>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</si>
  <si>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</si>
  <si>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</si>
  <si>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</si>
  <si>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</si>
  <si>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</si>
  <si>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</si>
  <si>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</si>
  <si>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</si>
  <si>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</si>
  <si>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</si>
  <si>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</si>
  <si>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</si>
  <si>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</si>
  <si>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</si>
  <si>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</si>
  <si>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</si>
  <si>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</si>
  <si>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</si>
  <si>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</si>
  <si>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</si>
  <si>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</si>
  <si>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</si>
  <si>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</si>
  <si>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</si>
  <si>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</si>
  <si>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</si>
  <si>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</si>
  <si>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</si>
  <si>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</si>
  <si>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</si>
  <si>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</si>
  <si>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</si>
  <si>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</si>
  <si>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</si>
  <si>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</si>
  <si>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</si>
  <si>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</si>
  <si>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</si>
  <si>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</si>
  <si>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</si>
  <si>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</si>
  <si>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</si>
  <si>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</si>
  <si>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</si>
  <si>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</si>
  <si>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</si>
  <si>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</si>
  <si>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</si>
  <si>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</si>
  <si>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</si>
  <si>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</si>
  <si>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</si>
  <si>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</si>
  <si>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</si>
  <si>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</si>
  <si>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</si>
  <si>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</si>
  <si>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</si>
  <si>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</si>
  <si>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</si>
  <si>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</si>
  <si>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</si>
  <si>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</si>
  <si>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</si>
  <si>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</si>
  <si>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</si>
  <si>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</si>
  <si>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</si>
  <si>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</si>
  <si>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</si>
  <si>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</si>
  <si>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</si>
  <si>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</si>
  <si>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</si>
  <si>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</si>
  <si>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</si>
  <si>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</si>
  <si>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</si>
  <si>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</si>
  <si>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</si>
  <si>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</si>
  <si>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</si>
  <si>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</si>
  <si>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</si>
  <si>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</si>
  <si>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</si>
  <si>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</si>
  <si>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</si>
  <si>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</si>
  <si>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</si>
  <si>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</si>
  <si>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</si>
  <si>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</si>
  <si>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</si>
  <si>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</si>
  <si>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</si>
  <si>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</si>
  <si>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</si>
  <si>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</si>
  <si>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</si>
  <si>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</si>
  <si>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</si>
  <si>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</si>
  <si>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</si>
  <si>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</si>
  <si>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</si>
  <si>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</si>
  <si>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</si>
  <si>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</si>
  <si>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</si>
  <si>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</si>
  <si>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</si>
  <si>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</si>
  <si>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</si>
  <si>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</si>
  <si>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</si>
  <si>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</si>
  <si>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</si>
  <si>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</si>
  <si>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</si>
  <si>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</si>
  <si>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</si>
  <si>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</si>
  <si>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</si>
  <si>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</si>
  <si>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</si>
  <si>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</si>
  <si>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</si>
  <si>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</si>
  <si>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</si>
  <si>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</si>
  <si>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</si>
  <si>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</si>
  <si>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</si>
  <si>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</si>
  <si>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</si>
  <si>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</si>
  <si>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</si>
  <si>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</si>
  <si>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</si>
  <si>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</si>
  <si>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</si>
  <si>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</si>
  <si>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</si>
  <si>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</si>
  <si>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</si>
  <si>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</si>
  <si>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</si>
  <si>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</si>
  <si>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</si>
  <si>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</si>
  <si>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</si>
  <si>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</si>
  <si>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</si>
  <si>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</si>
  <si>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</si>
  <si>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</si>
  <si>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</si>
  <si>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</si>
  <si>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</si>
  <si>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</si>
  <si>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</si>
  <si>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</si>
  <si>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</si>
  <si>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</si>
  <si>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</si>
  <si>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</si>
  <si>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</si>
  <si>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</si>
  <si>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</si>
  <si>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</si>
  <si>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</si>
  <si>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</si>
  <si>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</si>
  <si>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</si>
  <si>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</si>
  <si>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</si>
  <si>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</si>
  <si>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</si>
  <si>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</si>
  <si>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</si>
  <si>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</si>
  <si>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</si>
  <si>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</si>
  <si>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</si>
  <si>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</si>
  <si>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</si>
  <si>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</si>
  <si>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</si>
  <si>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</si>
  <si>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</si>
  <si>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</si>
  <si>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</si>
  <si>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</si>
  <si>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</si>
  <si>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</si>
  <si>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</si>
  <si>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</si>
  <si>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</si>
  <si>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</si>
  <si>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</si>
  <si>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</si>
  <si>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</si>
  <si>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</si>
  <si>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</si>
  <si>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</si>
  <si>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</si>
  <si>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</si>
  <si>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</si>
  <si>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</si>
  <si>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</si>
  <si>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</si>
  <si>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</si>
  <si>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</si>
  <si>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</si>
  <si>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</si>
  <si>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</si>
  <si>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</si>
  <si>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</si>
  <si>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</si>
  <si>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</si>
  <si>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</si>
  <si>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</si>
  <si>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</si>
  <si>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</si>
  <si>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</si>
  <si>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</si>
  <si>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</si>
  <si>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</si>
  <si>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</si>
  <si>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</si>
  <si>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</si>
  <si>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</si>
  <si>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</si>
  <si>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</si>
  <si>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</si>
  <si>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</si>
  <si>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</si>
  <si>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</si>
  <si>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</si>
  <si>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</si>
  <si>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</si>
  <si>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</si>
  <si>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</si>
  <si>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</si>
  <si>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</si>
  <si>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</si>
  <si>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</si>
  <si>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</si>
  <si>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</si>
  <si>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</si>
  <si>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</si>
  <si>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</si>
  <si>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</si>
  <si>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</si>
  <si>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</si>
  <si>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</si>
  <si>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</si>
  <si>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</si>
  <si>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</si>
  <si>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</si>
  <si>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</si>
  <si>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</si>
  <si>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</si>
  <si>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</si>
  <si>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</si>
  <si>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</si>
  <si>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</si>
  <si>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</si>
  <si>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</si>
  <si>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</si>
  <si>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</si>
  <si>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</si>
  <si>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</si>
  <si>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</si>
  <si>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</si>
  <si>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</si>
  <si>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</si>
  <si>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</si>
  <si>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</si>
  <si>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</si>
  <si>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</si>
  <si>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</si>
  <si>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</si>
  <si>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</si>
  <si>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</si>
  <si>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</si>
  <si>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</si>
  <si>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</si>
  <si>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</si>
  <si>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</si>
  <si>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</si>
  <si>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</si>
  <si>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</si>
  <si>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</si>
  <si>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</si>
  <si>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</si>
  <si>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</si>
  <si>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</si>
  <si>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</si>
  <si>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</si>
  <si>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</si>
  <si>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</si>
  <si>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</si>
  <si>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</si>
  <si>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</si>
  <si>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</si>
  <si>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</si>
  <si>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</si>
  <si>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</si>
  <si>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</si>
  <si>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</si>
  <si>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</si>
  <si>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</si>
  <si>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</si>
  <si>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</si>
  <si>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</si>
  <si>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</si>
  <si>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</si>
  <si>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</si>
  <si>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</si>
  <si>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</si>
  <si>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</si>
  <si>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</si>
  <si>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</si>
  <si>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</si>
  <si>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</si>
  <si>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</si>
  <si>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</si>
  <si>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</si>
  <si>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</si>
  <si>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</si>
  <si>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</si>
  <si>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</si>
  <si>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</si>
  <si>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</si>
  <si>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</si>
  <si>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</si>
  <si>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</si>
  <si>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</si>
  <si>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</si>
  <si>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</si>
  <si>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</si>
  <si>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</si>
  <si>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</si>
  <si>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</si>
  <si>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</si>
  <si>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</si>
  <si>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</si>
  <si>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</si>
  <si>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</si>
  <si>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</si>
  <si>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</si>
  <si>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</si>
  <si>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</si>
  <si>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</si>
  <si>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</si>
  <si>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</si>
  <si>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</si>
  <si>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</si>
  <si>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</si>
  <si>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</si>
  <si>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</si>
  <si>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</si>
  <si>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</si>
  <si>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</si>
  <si>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</si>
  <si>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</si>
  <si>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</si>
  <si>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</si>
  <si>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</si>
  <si>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</si>
  <si>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</si>
  <si>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</si>
  <si>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</si>
  <si>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</si>
  <si>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</si>
  <si>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</si>
  <si>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</si>
  <si>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</si>
  <si>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</si>
  <si>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</si>
  <si>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</si>
  <si>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</si>
  <si>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</si>
  <si>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</si>
  <si>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</si>
  <si>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</si>
  <si>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</si>
  <si>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</si>
  <si>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</si>
  <si>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</si>
  <si>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</si>
  <si>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</si>
  <si>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</si>
  <si>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</si>
  <si>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</si>
  <si>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</si>
  <si>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</si>
  <si>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</si>
  <si>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</si>
  <si>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</si>
  <si>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</si>
  <si>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</si>
  <si>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</si>
  <si>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</si>
  <si>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</si>
  <si>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</si>
  <si>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</si>
  <si>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</si>
  <si>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</si>
  <si>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</si>
  <si>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</si>
  <si>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</si>
  <si>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</si>
  <si>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</si>
  <si>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</si>
  <si>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</si>
  <si>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</si>
  <si>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</si>
  <si>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</si>
  <si>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</si>
  <si>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</si>
  <si>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</si>
  <si>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</si>
  <si>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</si>
  <si>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</si>
  <si>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</si>
  <si>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</si>
  <si>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</si>
  <si>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</si>
  <si>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</si>
  <si>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</si>
  <si>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</si>
  <si>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</si>
  <si>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</si>
  <si>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</si>
  <si>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</si>
  <si>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</si>
  <si>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</si>
  <si>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</si>
  <si>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</si>
  <si>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</si>
  <si>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</si>
  <si>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</si>
  <si>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</si>
  <si>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</si>
  <si>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</si>
  <si>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</si>
  <si>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</si>
  <si>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</si>
  <si>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</si>
  <si>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</si>
  <si>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</si>
  <si>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</si>
  <si>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</si>
  <si>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</si>
  <si>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</si>
  <si>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</si>
  <si>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</si>
  <si>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</si>
  <si>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</si>
  <si>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</si>
  <si>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</si>
  <si>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</si>
  <si>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</si>
  <si>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</si>
  <si>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</si>
  <si>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</si>
  <si>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</si>
  <si>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</si>
  <si>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</si>
  <si>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</si>
  <si>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</si>
  <si>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</si>
  <si>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</si>
  <si>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</si>
  <si>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</si>
  <si>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</si>
  <si>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</si>
  <si>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</si>
  <si>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</si>
  <si>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</si>
  <si>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</si>
  <si>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</si>
  <si>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</si>
  <si>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</si>
  <si>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</si>
  <si>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</si>
  <si>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</si>
  <si>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</si>
  <si>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</si>
  <si>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</si>
  <si>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</si>
  <si>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</si>
  <si>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</si>
  <si>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</si>
  <si>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</si>
  <si>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</si>
  <si>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</si>
  <si>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</si>
  <si>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</si>
  <si>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</si>
  <si>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</si>
  <si>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</si>
  <si>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</si>
  <si>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</si>
  <si>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</si>
  <si>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</si>
  <si>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</si>
  <si>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</si>
  <si>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</si>
  <si>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</si>
  <si>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</si>
  <si>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</si>
  <si>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</si>
  <si>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</si>
  <si>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</si>
  <si>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</si>
  <si>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</si>
  <si>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</si>
  <si>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</si>
  <si>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</si>
  <si>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</si>
  <si>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</si>
  <si>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</si>
  <si>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</si>
  <si>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</si>
  <si>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</si>
  <si>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</si>
  <si>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</si>
  <si>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</si>
  <si>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</si>
  <si>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</si>
  <si>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</si>
  <si>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</si>
  <si>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</si>
  <si>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</si>
  <si>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</si>
  <si>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</si>
  <si>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</si>
  <si>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</si>
  <si>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</si>
  <si>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</si>
  <si>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</si>
  <si>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</si>
  <si>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</si>
  <si>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</si>
  <si>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</si>
  <si>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</si>
  <si>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</si>
  <si>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</si>
  <si>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</si>
  <si>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</si>
  <si>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</si>
  <si>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</si>
  <si>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</si>
  <si>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</si>
  <si>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</si>
  <si>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</si>
  <si>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</si>
  <si>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</si>
  <si>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</si>
  <si>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</si>
  <si>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</si>
  <si>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</si>
  <si>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</si>
  <si>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</si>
  <si>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</si>
  <si>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</si>
  <si>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</si>
  <si>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</si>
  <si>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</si>
  <si>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</si>
  <si>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</si>
  <si>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</si>
  <si>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</si>
  <si>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</si>
  <si>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</si>
  <si>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</si>
  <si>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</si>
  <si>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</si>
  <si>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</si>
  <si>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</si>
  <si>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</si>
  <si>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</si>
  <si>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</si>
  <si>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</si>
  <si>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</si>
  <si>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</si>
  <si>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</si>
  <si>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</si>
  <si>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</si>
  <si>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</si>
  <si>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</si>
  <si>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</si>
  <si>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</si>
  <si>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</si>
  <si>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</si>
  <si>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</si>
  <si>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</si>
  <si>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</si>
  <si>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</si>
  <si>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</si>
  <si>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</si>
  <si>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</si>
  <si>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</si>
  <si>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</si>
  <si>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</si>
  <si>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</si>
  <si>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</si>
  <si>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</si>
  <si>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</si>
  <si>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</si>
  <si>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</si>
  <si>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</si>
  <si>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</si>
  <si>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</si>
  <si>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</si>
  <si>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</si>
  <si>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</si>
  <si>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</si>
  <si>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</si>
  <si>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</si>
  <si>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</si>
  <si>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</si>
  <si>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</si>
  <si>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</si>
  <si>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</si>
  <si>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</si>
  <si>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</si>
  <si>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</si>
  <si>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</si>
  <si>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</si>
  <si>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</si>
  <si>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</si>
  <si>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</si>
  <si>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</si>
  <si>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</si>
  <si>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</si>
  <si>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</si>
  <si>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</si>
  <si>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</si>
  <si>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</si>
  <si>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</si>
  <si>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</si>
  <si>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</si>
  <si>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</si>
  <si>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</si>
  <si>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</si>
  <si>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</si>
  <si>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</si>
  <si>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</si>
  <si>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</si>
  <si>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</si>
  <si>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</si>
  <si>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</si>
  <si>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</si>
  <si>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</si>
  <si>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</si>
  <si>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</si>
  <si>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</si>
  <si>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</si>
  <si>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</si>
  <si>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</si>
  <si>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</si>
  <si>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</si>
  <si>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</si>
  <si>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</si>
  <si>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</si>
  <si>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</si>
  <si>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</si>
  <si>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</si>
  <si>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</si>
  <si>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</si>
  <si>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</si>
  <si>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</si>
  <si>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</si>
  <si>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</si>
  <si>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</si>
  <si>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</si>
  <si>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</si>
  <si>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</si>
  <si>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</si>
  <si>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</si>
  <si>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</si>
  <si>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</si>
  <si>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</si>
  <si>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</si>
  <si>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</si>
  <si>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</si>
  <si>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</si>
  <si>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</si>
  <si>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</si>
  <si>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</si>
  <si>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</si>
  <si>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</si>
  <si>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</si>
  <si>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</si>
  <si>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</si>
  <si>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</si>
  <si>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</si>
  <si>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</si>
  <si>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</si>
  <si>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</si>
  <si>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</si>
  <si>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</si>
  <si>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</si>
  <si>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</si>
  <si>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</si>
  <si>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</si>
  <si>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</si>
  <si>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</si>
  <si>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</si>
  <si>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</si>
  <si>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</si>
  <si>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</si>
  <si>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</si>
  <si>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</si>
  <si>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</si>
  <si>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</si>
  <si>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</si>
  <si>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</si>
  <si>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</si>
  <si>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</si>
  <si>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</si>
  <si>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</si>
  <si>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</si>
  <si>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</si>
  <si>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</si>
  <si>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</si>
  <si>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</si>
  <si>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</si>
  <si>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</si>
  <si>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</si>
  <si>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</si>
  <si>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</si>
  <si>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</si>
  <si>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</si>
  <si>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</si>
  <si>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</si>
  <si>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</si>
  <si>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</si>
  <si>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</si>
  <si>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</si>
  <si>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</si>
  <si>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</si>
  <si>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</si>
  <si>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</si>
  <si>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</si>
  <si>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</si>
  <si>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</si>
  <si>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</si>
  <si>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</si>
  <si>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</si>
  <si>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</si>
  <si>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</si>
  <si>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</si>
  <si>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</si>
  <si>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</si>
  <si>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</si>
  <si>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</si>
  <si>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</si>
  <si>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</si>
  <si>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</si>
  <si>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</si>
  <si>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</si>
  <si>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</si>
  <si>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</si>
  <si>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</si>
  <si>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</si>
  <si>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</si>
  <si>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</si>
  <si>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</si>
  <si>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</si>
  <si>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</si>
  <si>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</si>
  <si>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</si>
  <si>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</si>
  <si>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</si>
  <si>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</si>
  <si>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</si>
  <si>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</si>
  <si>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</si>
  <si>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</si>
  <si>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</si>
  <si>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</si>
  <si>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</si>
  <si>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</si>
  <si>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</si>
  <si>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</si>
  <si>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</si>
  <si>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</si>
  <si>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</si>
  <si>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</si>
  <si>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</si>
  <si>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</si>
  <si>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</si>
  <si>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</si>
  <si>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</si>
  <si>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</si>
  <si>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</si>
  <si>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</si>
  <si>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</si>
  <si>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</si>
  <si>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</si>
  <si>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</si>
  <si>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</si>
  <si>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</si>
  <si>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</si>
  <si>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</si>
  <si>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</si>
  <si>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</si>
  <si>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</si>
  <si>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</si>
  <si>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</si>
  <si>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</si>
  <si>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</si>
  <si>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</si>
  <si>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</si>
  <si>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</si>
  <si>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</si>
  <si>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</si>
  <si>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</si>
  <si>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</si>
  <si>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</si>
  <si>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</si>
  <si>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</si>
  <si>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</si>
  <si>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</si>
  <si>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</si>
  <si>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</si>
  <si>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</si>
  <si>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</si>
  <si>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</si>
  <si>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</si>
  <si>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</si>
  <si>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</si>
  <si>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</si>
  <si>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</si>
  <si>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</si>
  <si>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</si>
  <si>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</si>
  <si>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</si>
  <si>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</si>
  <si>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</si>
  <si>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</si>
  <si>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</si>
  <si>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</si>
  <si>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</si>
  <si>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</si>
  <si>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</si>
  <si>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</si>
  <si>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</si>
  <si>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</si>
  <si>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</si>
  <si>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</si>
  <si>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</si>
  <si>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</si>
  <si>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</si>
  <si>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</si>
  <si>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</si>
  <si>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</si>
  <si>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</si>
  <si>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</si>
  <si>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</si>
  <si>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</si>
  <si>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</si>
  <si>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</si>
  <si>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</si>
  <si>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</si>
  <si>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</si>
  <si>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</si>
  <si>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</si>
  <si>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</si>
  <si>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</si>
  <si>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</si>
  <si>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</si>
  <si>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</si>
  <si>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</si>
  <si>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</si>
  <si>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</si>
  <si>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</si>
  <si>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</si>
  <si>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</si>
  <si>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</si>
  <si>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</si>
  <si>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</si>
  <si>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</si>
  <si>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</si>
  <si>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</si>
  <si>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</si>
  <si>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</si>
  <si>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</si>
  <si>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</si>
  <si>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</si>
  <si>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</si>
  <si>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</si>
  <si>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</si>
  <si>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</si>
  <si>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</si>
  <si>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</si>
  <si>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</si>
  <si>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</si>
  <si>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</si>
  <si>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</si>
  <si>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</si>
  <si>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</si>
  <si>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</si>
  <si>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</si>
  <si>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</si>
  <si>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</si>
  <si>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</si>
  <si>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</si>
  <si>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</si>
  <si>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</si>
  <si>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</si>
  <si>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</si>
  <si>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</si>
  <si>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</si>
  <si>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</si>
  <si>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</si>
  <si>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</si>
  <si>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</si>
  <si>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</si>
  <si>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</si>
  <si>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</si>
  <si>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</si>
  <si>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</si>
  <si>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</si>
  <si>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</si>
  <si>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</si>
  <si>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</si>
  <si>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</si>
  <si>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</si>
  <si>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</si>
  <si>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</si>
  <si>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</si>
  <si>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</si>
  <si>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</si>
  <si>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</si>
  <si>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</si>
  <si>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</si>
  <si>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</si>
  <si>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</si>
  <si>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</si>
  <si>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</si>
  <si>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</si>
  <si>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</si>
  <si>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</si>
  <si>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</si>
  <si>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</si>
  <si>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</si>
  <si>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</si>
  <si>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</si>
  <si>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</si>
  <si>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</si>
  <si>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</si>
  <si>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</si>
  <si>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</si>
  <si>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</si>
  <si>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</si>
  <si>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</si>
  <si>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</si>
  <si>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</si>
  <si>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</si>
  <si>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</si>
  <si>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</si>
  <si>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</si>
  <si>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</si>
  <si>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</si>
  <si>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</si>
  <si>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</si>
  <si>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</si>
  <si>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</si>
  <si>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</si>
  <si>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</si>
  <si>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</si>
  <si>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</si>
  <si>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</si>
  <si>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</si>
  <si>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</si>
  <si>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</si>
  <si>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</si>
  <si>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</si>
  <si>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</si>
  <si>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</si>
  <si>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</si>
  <si>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</si>
  <si>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</si>
  <si>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</si>
  <si>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</si>
  <si>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</si>
  <si>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</si>
  <si>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</si>
  <si>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</si>
  <si>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</si>
  <si>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</si>
  <si>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</si>
  <si>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</si>
  <si>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</si>
  <si>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</si>
  <si>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</si>
  <si>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</si>
  <si>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</si>
  <si>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</si>
  <si>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</si>
  <si>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</si>
  <si>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</si>
  <si>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</si>
  <si>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</si>
  <si>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</si>
  <si>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</si>
  <si>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</si>
  <si>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</si>
  <si>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</si>
  <si>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</si>
  <si>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</si>
  <si>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</si>
  <si>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</si>
  <si>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</si>
  <si>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</si>
  <si>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</si>
  <si>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</si>
  <si>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</si>
  <si>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</si>
  <si>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</si>
  <si>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</si>
  <si>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</si>
  <si>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</si>
  <si>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</si>
  <si>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</si>
  <si>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</si>
  <si>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</si>
  <si>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</si>
  <si>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</si>
  <si>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</si>
  <si>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</si>
  <si>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</si>
  <si>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</si>
  <si>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</si>
  <si>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</si>
  <si>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</si>
  <si>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</si>
  <si>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</si>
  <si>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</si>
  <si>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</si>
  <si>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</si>
  <si>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</si>
  <si>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</si>
  <si>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</si>
  <si>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</si>
  <si>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</si>
  <si>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</si>
  <si>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</si>
  <si>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</si>
  <si>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</si>
  <si>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</si>
  <si>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</si>
  <si>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</si>
  <si>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</si>
  <si>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</si>
  <si>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</si>
  <si>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</si>
  <si>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</si>
  <si>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</si>
  <si>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</si>
  <si>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</si>
  <si>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</si>
  <si>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</si>
  <si>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</si>
  <si>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</si>
  <si>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</si>
  <si>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</si>
  <si>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</si>
  <si>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</si>
  <si>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</si>
  <si>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</si>
  <si>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</si>
  <si>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</si>
  <si>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</si>
  <si>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</si>
  <si>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</si>
  <si>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</si>
  <si>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</si>
  <si>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</si>
  <si>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</si>
  <si>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</si>
  <si>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</si>
  <si>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</si>
  <si>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</si>
  <si>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</si>
  <si>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</si>
  <si>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</si>
  <si>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</si>
  <si>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</si>
  <si>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</si>
  <si>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</si>
  <si>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</si>
  <si>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</si>
  <si>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</si>
  <si>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</si>
  <si>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</si>
  <si>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</si>
  <si>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</si>
  <si>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</si>
  <si>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</si>
  <si>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</si>
  <si>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</si>
  <si>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</si>
  <si>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</si>
  <si>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</si>
  <si>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</si>
  <si>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</si>
  <si>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</si>
  <si>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</si>
  <si>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</si>
  <si>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</si>
  <si>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</si>
  <si>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</si>
  <si>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</si>
  <si>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</si>
  <si>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</si>
  <si>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</si>
  <si>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</si>
  <si>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</si>
  <si>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</si>
  <si>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</si>
  <si>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</si>
  <si>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</si>
  <si>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</si>
  <si>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</si>
  <si>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</si>
  <si>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</si>
  <si>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</si>
  <si>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</si>
  <si>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</si>
  <si>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</si>
  <si>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</si>
  <si>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</si>
  <si>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</si>
  <si>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</si>
  <si>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</si>
  <si>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</si>
  <si>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</si>
  <si>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</si>
  <si>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</si>
  <si>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</si>
  <si>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</si>
  <si>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</si>
  <si>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</si>
  <si>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</si>
  <si>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</si>
  <si>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</si>
  <si>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</si>
  <si>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</si>
  <si>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</si>
  <si>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</si>
  <si>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</si>
  <si>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</si>
  <si>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</si>
  <si>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</si>
  <si>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</si>
  <si>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</si>
  <si>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</si>
  <si>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</si>
  <si>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</si>
  <si>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</si>
  <si>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</si>
  <si>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</si>
  <si>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</si>
  <si>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</si>
  <si>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</si>
  <si>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</si>
  <si>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</si>
  <si>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</si>
  <si>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</si>
  <si>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</si>
  <si>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</si>
  <si>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</si>
  <si>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</si>
  <si>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</si>
  <si>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</si>
  <si>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</si>
  <si>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</si>
  <si>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</si>
  <si>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</si>
  <si>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</si>
  <si>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</si>
  <si>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</si>
  <si>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</si>
  <si>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</si>
  <si>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</si>
  <si>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</si>
  <si>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</si>
  <si>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</si>
  <si>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</si>
  <si>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</si>
  <si>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</si>
  <si>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</si>
  <si>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</si>
  <si>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</si>
  <si>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</si>
  <si>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</si>
  <si>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</si>
  <si>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</si>
  <si>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</si>
  <si>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</si>
  <si>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</si>
  <si>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</si>
  <si>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</si>
  <si>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</si>
  <si>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</si>
  <si>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</si>
  <si>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</si>
  <si>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</si>
  <si>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</si>
  <si>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</si>
  <si>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</si>
  <si>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</si>
  <si>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</si>
  <si>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</si>
  <si>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</si>
  <si>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</si>
  <si>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</si>
  <si>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</si>
  <si>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</si>
  <si>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</si>
  <si>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</si>
  <si>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</si>
  <si>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</si>
  <si>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</si>
  <si>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</si>
  <si>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</si>
  <si>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</si>
  <si>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</si>
  <si>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</si>
  <si>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</si>
  <si>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</si>
  <si>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</si>
  <si>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</si>
  <si>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</si>
  <si>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</si>
  <si>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</si>
  <si>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</si>
  <si>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</si>
  <si>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</si>
  <si>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</si>
  <si>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</si>
  <si>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</si>
  <si>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</si>
  <si>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</si>
  <si>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</si>
  <si>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</si>
  <si>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</si>
  <si>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</si>
  <si>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</si>
  <si>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</si>
  <si>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</si>
  <si>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</si>
  <si>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</si>
  <si>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</si>
  <si>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</si>
  <si>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</si>
  <si>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</si>
  <si>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</si>
  <si>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</si>
  <si>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</si>
  <si>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</si>
  <si>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</si>
  <si>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</si>
  <si>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</si>
  <si>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</si>
  <si>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</si>
  <si>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</si>
  <si>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</si>
  <si>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</si>
  <si>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</si>
  <si>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</si>
  <si>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</si>
  <si>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</si>
  <si>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</si>
  <si>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</si>
  <si>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</si>
  <si>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</si>
  <si>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</si>
  <si>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</si>
  <si>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</si>
  <si>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</si>
  <si>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</si>
  <si>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</si>
  <si>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</si>
  <si>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</si>
  <si>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</si>
  <si>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</si>
  <si>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</si>
  <si>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</si>
  <si>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</si>
  <si>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</si>
  <si>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</si>
  <si>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</si>
  <si>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</si>
  <si>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</si>
  <si>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</si>
  <si>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</si>
  <si>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</si>
  <si>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</si>
  <si>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</si>
  <si>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</si>
  <si>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</si>
  <si>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</si>
  <si>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</si>
  <si>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</si>
  <si>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</si>
  <si>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</si>
  <si>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</si>
  <si>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</si>
  <si>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</si>
  <si>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</si>
  <si>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</si>
  <si>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</si>
  <si>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</si>
  <si>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</si>
  <si>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</si>
  <si>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</si>
  <si>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</si>
  <si>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</si>
  <si>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</si>
  <si>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</si>
  <si>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</si>
  <si>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</si>
  <si>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</si>
  <si>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</si>
  <si>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</si>
  <si>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</si>
  <si>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</si>
  <si>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</si>
  <si>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</si>
  <si>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</si>
  <si>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</si>
  <si>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</si>
  <si>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</si>
  <si>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</si>
  <si>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</si>
  <si>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</si>
  <si>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</si>
  <si>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</si>
  <si>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</si>
  <si>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</si>
  <si>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</si>
  <si>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</si>
  <si>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</si>
  <si>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</si>
  <si>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</si>
  <si>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</si>
  <si>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</si>
  <si>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</si>
  <si>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</si>
  <si>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</si>
  <si>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</si>
  <si>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</si>
  <si>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</si>
  <si>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</si>
  <si>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</si>
  <si>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</si>
  <si>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</si>
  <si>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</si>
  <si>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</si>
  <si>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</si>
  <si>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</si>
  <si>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</si>
  <si>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</si>
  <si>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</si>
  <si>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</si>
  <si>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</si>
  <si>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</si>
  <si>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</si>
  <si>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</si>
  <si>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</si>
  <si>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</si>
  <si>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</si>
  <si>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</si>
  <si>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</si>
  <si>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</si>
  <si>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</si>
  <si>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</si>
  <si>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</si>
  <si>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</si>
  <si>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</si>
  <si>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</si>
  <si>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</si>
  <si>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</si>
  <si>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</si>
  <si>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</si>
  <si>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</si>
  <si>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</si>
  <si>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</si>
  <si>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</si>
  <si>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</si>
  <si>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</si>
  <si>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</si>
  <si>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</si>
  <si>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</si>
  <si>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</si>
  <si>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</si>
  <si>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</si>
  <si>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</si>
  <si>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</si>
  <si>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</si>
  <si>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</si>
  <si>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</si>
  <si>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</si>
  <si>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</si>
  <si>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</si>
  <si>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</si>
  <si>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</si>
  <si>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</si>
  <si>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</si>
  <si>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</si>
  <si>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</si>
  <si>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</si>
  <si>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</si>
  <si>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</si>
  <si>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</si>
  <si>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</si>
  <si>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</si>
  <si>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</si>
  <si>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</si>
  <si>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</si>
  <si>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</si>
  <si>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</si>
  <si>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</si>
  <si>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</si>
  <si>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</si>
  <si>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</si>
  <si>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</si>
  <si>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</si>
  <si>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</si>
  <si>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</si>
  <si>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</si>
  <si>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</si>
  <si>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</si>
  <si>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</si>
  <si>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</si>
  <si>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</si>
  <si>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</si>
  <si>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</si>
  <si>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</si>
  <si>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</si>
  <si>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</si>
  <si>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</si>
  <si>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</si>
  <si>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</si>
  <si>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</si>
  <si>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</si>
  <si>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</si>
  <si>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</si>
  <si>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</si>
  <si>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</si>
  <si>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</si>
  <si>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</si>
  <si>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</si>
  <si>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</si>
  <si>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</si>
  <si>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</si>
  <si>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</si>
  <si>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</si>
  <si>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</si>
  <si>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</si>
  <si>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</si>
  <si>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</si>
  <si>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</si>
  <si>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</si>
  <si>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</si>
  <si>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</si>
  <si>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</si>
  <si>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</si>
  <si>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</si>
  <si>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</si>
  <si>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</si>
  <si>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</si>
  <si>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</si>
  <si>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</si>
  <si>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</si>
  <si>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</si>
  <si>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</si>
  <si>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</si>
  <si>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</si>
  <si>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</si>
  <si>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</si>
  <si>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</si>
  <si>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</si>
  <si>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</si>
  <si>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</si>
  <si>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</si>
  <si>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</si>
  <si>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</si>
  <si>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</si>
  <si>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</si>
  <si>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</si>
  <si>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</si>
  <si>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</si>
  <si>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</si>
  <si>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</si>
  <si>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</si>
  <si>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</si>
  <si>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</si>
  <si>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</si>
  <si>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</si>
  <si>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</si>
  <si>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</si>
  <si>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</si>
  <si>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</si>
  <si>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</si>
  <si>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</si>
  <si>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</si>
  <si>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</si>
  <si>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</si>
  <si>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</si>
  <si>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</si>
  <si>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</si>
  <si>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</si>
  <si>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</si>
  <si>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</si>
  <si>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</si>
  <si>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</si>
  <si>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</si>
  <si>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</si>
  <si>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</si>
  <si>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</si>
  <si>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</si>
  <si>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</si>
  <si>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</si>
  <si>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</si>
  <si>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</si>
  <si>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</si>
  <si>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</si>
  <si>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</si>
  <si>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</si>
  <si>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</si>
  <si>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</si>
  <si>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</si>
  <si>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</si>
  <si>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</si>
  <si>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</si>
  <si>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</si>
  <si>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</si>
  <si>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</si>
  <si>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</si>
  <si>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</si>
  <si>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</si>
  <si>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</si>
  <si>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</si>
  <si>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</si>
  <si>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</si>
  <si>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</si>
  <si>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</si>
  <si>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</si>
  <si>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</si>
  <si>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</si>
  <si>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</si>
  <si>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</si>
  <si>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</si>
  <si>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</si>
  <si>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</si>
  <si>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</si>
  <si>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</si>
  <si>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</si>
  <si>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</si>
  <si>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</si>
  <si>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</si>
  <si>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</si>
  <si>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</si>
  <si>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</si>
  <si>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</si>
  <si>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</si>
  <si>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</si>
  <si>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</si>
  <si>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</si>
  <si>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</si>
  <si>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</si>
  <si>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</si>
  <si>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</si>
  <si>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</si>
  <si>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</si>
  <si>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</si>
  <si>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</si>
  <si>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</si>
  <si>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</si>
  <si>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</si>
  <si>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</si>
  <si>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</si>
  <si>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</si>
  <si>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</si>
  <si>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</si>
  <si>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</si>
  <si>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</si>
  <si>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</si>
  <si>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</si>
  <si>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</si>
  <si>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</si>
  <si>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</si>
  <si>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</si>
  <si>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</si>
  <si>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</si>
  <si>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</si>
  <si>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</si>
  <si>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</si>
  <si>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</si>
  <si>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</si>
  <si>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</si>
  <si>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</si>
  <si>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</si>
  <si>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</si>
  <si>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</si>
  <si>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</si>
  <si>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</si>
  <si>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</si>
  <si>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</si>
  <si>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</si>
  <si>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</si>
  <si>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</si>
  <si>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</si>
  <si>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</si>
  <si>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</si>
  <si>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</si>
  <si>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</si>
  <si>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</si>
  <si>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</si>
  <si>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</si>
  <si>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</si>
  <si>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</si>
  <si>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</si>
  <si>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</si>
  <si>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</si>
  <si>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</si>
  <si>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</si>
  <si>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</si>
  <si>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</si>
  <si>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</si>
  <si>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</si>
  <si>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</si>
  <si>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</si>
  <si>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</si>
  <si>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</si>
  <si>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</si>
  <si>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</si>
  <si>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</si>
  <si>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</si>
  <si>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</si>
  <si>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</si>
  <si>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</si>
  <si>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</si>
  <si>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</si>
  <si>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</si>
  <si>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</si>
  <si>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</si>
  <si>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</si>
  <si>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</si>
  <si>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</si>
  <si>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</si>
  <si>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</si>
  <si>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</si>
  <si>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</si>
  <si>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</si>
  <si>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</si>
  <si>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</si>
  <si>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</si>
  <si>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</si>
  <si>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</si>
  <si>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</si>
  <si>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</si>
  <si>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</si>
  <si>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</si>
  <si>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</si>
  <si>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</si>
  <si>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</si>
  <si>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</si>
  <si>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</si>
  <si>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</si>
  <si>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</si>
  <si>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</si>
  <si>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</si>
  <si>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</si>
  <si>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</si>
  <si>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</si>
  <si>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</si>
  <si>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</si>
  <si>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</si>
  <si>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</si>
  <si>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</si>
  <si>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</si>
  <si>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</si>
  <si>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</si>
  <si>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</si>
  <si>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</si>
  <si>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</si>
  <si>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</si>
  <si>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</si>
  <si>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</si>
  <si>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</si>
  <si>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</si>
  <si>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</si>
  <si>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</si>
  <si>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</si>
  <si>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</si>
  <si>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</si>
  <si>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</si>
  <si>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</si>
  <si>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</si>
  <si>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</si>
  <si>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</si>
  <si>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</si>
  <si>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</si>
  <si>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</si>
  <si>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</si>
  <si>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</si>
  <si>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</si>
  <si>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</si>
  <si>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</si>
  <si>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</si>
  <si>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</si>
  <si>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</si>
  <si>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</si>
  <si>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</si>
  <si>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</si>
  <si>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</si>
  <si>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</si>
  <si>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</si>
  <si>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</si>
  <si>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</si>
  <si>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</si>
  <si>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</si>
  <si>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</si>
  <si>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</si>
  <si>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</si>
  <si>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</si>
  <si>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</si>
  <si>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</si>
  <si>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</si>
  <si>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</si>
  <si>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</si>
  <si>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</si>
  <si>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</si>
  <si>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</si>
  <si>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</si>
  <si>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</si>
  <si>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</si>
  <si>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</si>
  <si>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</si>
  <si>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</si>
  <si>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</si>
  <si>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</si>
  <si>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</si>
  <si>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</si>
  <si>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</si>
  <si>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</si>
  <si>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</si>
  <si>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</si>
  <si>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</si>
  <si>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</si>
  <si>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</si>
  <si>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</si>
  <si>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</si>
  <si>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</si>
  <si>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</si>
  <si>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</si>
  <si>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</si>
  <si>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</si>
  <si>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</si>
  <si>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</si>
  <si>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</si>
  <si>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</si>
  <si>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</si>
  <si>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</si>
  <si>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</si>
  <si>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</si>
  <si>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</si>
  <si>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</si>
  <si>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</si>
  <si>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</si>
  <si>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</si>
  <si>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</si>
  <si>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</si>
  <si>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</si>
  <si>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</si>
  <si>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</si>
  <si>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</si>
  <si>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</si>
  <si>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</si>
  <si>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</si>
  <si>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</si>
  <si>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</si>
  <si>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</si>
  <si>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</si>
  <si>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</si>
  <si>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</si>
  <si>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</si>
  <si>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</si>
  <si>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</si>
  <si>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</si>
  <si>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</si>
  <si>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</si>
  <si>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</si>
  <si>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</si>
  <si>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</si>
  <si>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</si>
  <si>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</si>
  <si>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</si>
  <si>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</si>
  <si>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</si>
  <si>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</si>
  <si>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</si>
  <si>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</si>
  <si>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</si>
  <si>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</si>
  <si>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</si>
  <si>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</si>
  <si>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</si>
  <si>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</si>
  <si>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</si>
  <si>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</si>
  <si>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</si>
  <si>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</si>
  <si>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</si>
  <si>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</si>
  <si>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</si>
  <si>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</si>
  <si>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</si>
  <si>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</si>
  <si>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</si>
  <si>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</si>
  <si>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</si>
  <si>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</si>
  <si>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</si>
  <si>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</si>
  <si>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</si>
  <si>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</si>
  <si>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</si>
  <si>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</si>
  <si>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</si>
  <si>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</si>
  <si>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</si>
  <si>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</si>
  <si>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</si>
  <si>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</si>
  <si>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</si>
  <si>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</si>
  <si>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</si>
  <si>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</si>
  <si>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</si>
  <si>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</si>
  <si>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</si>
  <si>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</si>
  <si>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</si>
  <si>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</si>
  <si>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</si>
  <si>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</si>
  <si>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</si>
  <si>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</si>
  <si>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</si>
  <si>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</si>
  <si>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</si>
  <si>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</si>
  <si>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</si>
  <si>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</si>
  <si>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</si>
  <si>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</si>
  <si>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</si>
  <si>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</si>
  <si>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</si>
  <si>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</si>
  <si>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</si>
  <si>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</si>
  <si>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</si>
  <si>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</si>
  <si>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</si>
  <si>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</si>
  <si>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</si>
  <si>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</si>
  <si>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</si>
  <si>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</si>
  <si>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</si>
  <si>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</si>
  <si>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</si>
  <si>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</si>
  <si>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</si>
  <si>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</si>
  <si>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</si>
  <si>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</si>
  <si>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</si>
  <si>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</si>
  <si>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</si>
  <si>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</si>
  <si>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</si>
  <si>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</si>
  <si>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</si>
  <si>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</si>
  <si>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</si>
  <si>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</si>
  <si>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</si>
  <si>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</si>
  <si>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</si>
  <si>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</si>
  <si>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</si>
  <si>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</si>
  <si>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</si>
  <si>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</si>
  <si>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</si>
  <si>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</si>
  <si>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</si>
  <si>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</si>
  <si>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</si>
  <si>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</si>
  <si>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</si>
  <si>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</si>
  <si>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</si>
  <si>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</si>
  <si>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</si>
  <si>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</si>
  <si>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</si>
  <si>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</si>
  <si>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</si>
  <si>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</si>
  <si>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</si>
  <si>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</si>
  <si>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</si>
  <si>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</si>
  <si>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</si>
  <si>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</si>
  <si>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</si>
  <si>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</si>
  <si>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</si>
  <si>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</si>
  <si>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</si>
  <si>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</si>
  <si>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</si>
  <si>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</si>
  <si>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</si>
  <si>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</si>
  <si>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</si>
  <si>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</si>
  <si>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</si>
  <si>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</si>
  <si>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</si>
  <si>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</si>
  <si>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</si>
  <si>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</si>
  <si>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</si>
  <si>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</si>
  <si>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</si>
  <si>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</si>
  <si>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</si>
  <si>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</si>
  <si>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</si>
  <si>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</si>
  <si>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</si>
  <si>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</si>
  <si>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</si>
  <si>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</si>
  <si>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</si>
  <si>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</si>
  <si>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</si>
  <si>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</si>
  <si>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</si>
  <si>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</si>
  <si>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</si>
  <si>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</si>
  <si>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</si>
  <si>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</si>
  <si>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</si>
  <si>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</si>
  <si>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</si>
  <si>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</si>
  <si>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</si>
  <si>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</si>
  <si>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</si>
  <si>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</si>
  <si>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</si>
  <si>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</si>
  <si>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</si>
  <si>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</si>
  <si>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</si>
  <si>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</si>
  <si>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</si>
  <si>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</si>
  <si>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</si>
  <si>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</si>
  <si>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</si>
  <si>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</si>
  <si>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</si>
  <si>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</si>
  <si>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</si>
  <si>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</si>
  <si>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</si>
  <si>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</si>
  <si>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</si>
  <si>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</si>
  <si>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</si>
  <si>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</si>
  <si>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</si>
  <si>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</si>
  <si>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</si>
  <si>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</si>
  <si>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</si>
  <si>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</si>
  <si>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</si>
  <si>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</si>
  <si>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</si>
  <si>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</si>
  <si>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</si>
  <si>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</si>
  <si>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</si>
  <si>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</si>
  <si>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</si>
  <si>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</si>
  <si>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</si>
  <si>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</si>
  <si>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</si>
  <si>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</si>
  <si>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</si>
  <si>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</si>
  <si>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</si>
  <si>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</si>
  <si>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</si>
  <si>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</si>
  <si>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</si>
  <si>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</si>
  <si>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</si>
  <si>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</si>
  <si>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</si>
  <si>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</si>
  <si>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</si>
  <si>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</si>
  <si>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</si>
  <si>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</si>
  <si>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</si>
  <si>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</si>
  <si>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</si>
  <si>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</si>
  <si>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</si>
  <si>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</si>
  <si>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</si>
  <si>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</si>
  <si>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</si>
  <si>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</si>
  <si>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</si>
  <si>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</si>
  <si>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</si>
  <si>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</si>
  <si>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</si>
  <si>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</si>
  <si>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</si>
  <si>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</si>
  <si>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</si>
  <si>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</si>
  <si>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</si>
  <si>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</si>
  <si>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</si>
  <si>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</si>
  <si>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</si>
  <si>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</si>
  <si>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</si>
  <si>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</si>
  <si>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</si>
  <si>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</si>
  <si>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</si>
  <si>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</si>
  <si>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</si>
  <si>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</si>
  <si>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</si>
  <si>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</si>
  <si>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</si>
  <si>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</si>
  <si>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</si>
  <si>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</si>
  <si>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</si>
  <si>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</si>
  <si>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</si>
  <si>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</si>
  <si>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</si>
  <si>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</si>
  <si>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</si>
  <si>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</si>
  <si>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</si>
  <si>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</si>
  <si>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</si>
  <si>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</si>
  <si>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</si>
  <si>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</si>
  <si>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</si>
  <si>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</si>
  <si>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</si>
  <si>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</si>
  <si>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</si>
  <si>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</si>
  <si>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</si>
  <si>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</si>
  <si>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</si>
  <si>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</si>
  <si>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</si>
  <si>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</si>
  <si>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</si>
  <si>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</si>
  <si>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</si>
  <si>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</si>
  <si>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</si>
  <si>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</si>
  <si>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</si>
  <si>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</si>
  <si>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</si>
  <si>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</si>
  <si>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</si>
  <si>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</si>
  <si>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</si>
  <si>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</si>
  <si>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</si>
  <si>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</si>
  <si>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</si>
  <si>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</si>
  <si>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</si>
  <si>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</si>
  <si>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</si>
  <si>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</si>
  <si>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</si>
  <si>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</si>
  <si>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</si>
  <si>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</si>
  <si>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</si>
  <si>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</si>
  <si>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</si>
  <si>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</si>
  <si>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</si>
  <si>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</si>
  <si>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</si>
  <si>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</si>
  <si>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</si>
  <si>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</si>
  <si>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</si>
  <si>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</si>
  <si>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</si>
  <si>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</si>
  <si>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</si>
  <si>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</si>
  <si>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</si>
  <si>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</si>
  <si>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</si>
  <si>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</si>
  <si>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</si>
  <si>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</si>
  <si>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</si>
  <si>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</si>
  <si>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</si>
  <si>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</si>
  <si>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</si>
  <si>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</si>
  <si>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</si>
  <si>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</si>
  <si>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</si>
  <si>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</si>
  <si>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</si>
  <si>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</si>
  <si>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</si>
  <si>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</si>
  <si>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</si>
  <si>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</si>
  <si>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</si>
  <si>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</si>
  <si>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</si>
  <si>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</si>
  <si>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</si>
  <si>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</si>
  <si>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</si>
  <si>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</si>
  <si>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</si>
  <si>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</si>
  <si>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</si>
  <si>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</si>
  <si>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</si>
  <si>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</si>
  <si>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</si>
  <si>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</si>
  <si>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</si>
  <si>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</si>
  <si>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</si>
  <si>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</si>
  <si>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</si>
  <si>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</si>
  <si>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</si>
  <si>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</si>
  <si>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</si>
  <si>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</si>
  <si>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</si>
  <si>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</si>
  <si>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</si>
  <si>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</si>
  <si>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</si>
  <si>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</si>
  <si>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</si>
  <si>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</si>
  <si>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</si>
  <si>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</si>
  <si>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</si>
  <si>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</si>
  <si>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</si>
  <si>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</si>
  <si>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</si>
  <si>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</si>
  <si>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</si>
  <si>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</si>
  <si>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</si>
  <si>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</si>
  <si>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</si>
  <si>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</si>
  <si>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</si>
  <si>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</si>
  <si>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</si>
  <si>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</si>
  <si>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</si>
  <si>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</si>
  <si>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</si>
  <si>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</si>
  <si>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</si>
  <si>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</si>
  <si>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</si>
  <si>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</si>
  <si>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</si>
  <si>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</si>
  <si>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</si>
  <si>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</si>
  <si>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</si>
  <si>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</si>
  <si>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</si>
  <si>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</si>
  <si>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</si>
  <si>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</si>
  <si>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</si>
  <si>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</si>
  <si>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</si>
  <si>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</si>
  <si>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</si>
  <si>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</si>
  <si>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</si>
  <si>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</si>
  <si>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</si>
  <si>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</si>
  <si>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</si>
  <si>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</si>
  <si>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</si>
  <si>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</si>
  <si>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</si>
  <si>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</si>
  <si>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</si>
  <si>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</si>
  <si>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</si>
  <si>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</si>
  <si>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</si>
  <si>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</si>
  <si>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</si>
  <si>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</si>
  <si>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</si>
  <si>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</si>
  <si>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</si>
  <si>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</si>
  <si>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</si>
  <si>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</si>
  <si>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</si>
  <si>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</si>
  <si>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</si>
  <si>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</si>
  <si>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</si>
  <si>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</si>
  <si>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</si>
  <si>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</si>
  <si>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</si>
  <si>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</si>
  <si>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</si>
  <si>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</si>
  <si>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</si>
  <si>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</si>
  <si>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</si>
  <si>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</si>
  <si>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</si>
  <si>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</si>
  <si>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</si>
  <si>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</si>
  <si>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</si>
  <si>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</si>
  <si>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</si>
  <si>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</si>
  <si>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</si>
  <si>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</si>
  <si>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</si>
  <si>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</si>
  <si>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</si>
  <si>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</si>
  <si>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</si>
  <si>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</si>
  <si>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</si>
  <si>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</si>
  <si>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</si>
  <si>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</si>
  <si>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</si>
  <si>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</si>
  <si>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</si>
  <si>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</si>
  <si>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</si>
  <si>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</si>
  <si>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</si>
  <si>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</si>
  <si>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</si>
  <si>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</si>
  <si>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</si>
  <si>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</si>
  <si>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</si>
  <si>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</si>
  <si>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</si>
  <si>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</si>
  <si>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</si>
  <si>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</si>
  <si>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</si>
  <si>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</si>
  <si>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</si>
  <si>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</si>
  <si>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</si>
  <si>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</si>
  <si>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</si>
  <si>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</si>
  <si>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</si>
  <si>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</si>
  <si>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</si>
  <si>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</si>
  <si>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</si>
  <si>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</si>
  <si>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</si>
  <si>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</si>
  <si>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</si>
  <si>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</si>
  <si>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</si>
  <si>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</si>
  <si>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</si>
  <si>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</si>
  <si>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</si>
  <si>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</si>
  <si>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</si>
  <si>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</si>
  <si>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</si>
  <si>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</si>
  <si>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</si>
  <si>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</si>
  <si>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</si>
  <si>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</si>
  <si>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</si>
  <si>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</si>
  <si>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</si>
  <si>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</si>
  <si>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</si>
  <si>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</si>
  <si>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</si>
  <si>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</si>
  <si>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</si>
  <si>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</si>
  <si>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</si>
  <si>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</si>
  <si>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</si>
  <si>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</si>
  <si>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</si>
  <si>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</si>
  <si>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</si>
  <si>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</si>
  <si>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</si>
  <si>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</si>
  <si>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</si>
  <si>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</si>
  <si>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</si>
  <si>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</si>
  <si>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</si>
  <si>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</si>
  <si>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</si>
  <si>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</si>
  <si>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</si>
  <si>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</si>
  <si>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</si>
  <si>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</si>
  <si>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</si>
  <si>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</si>
  <si>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</si>
  <si>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</si>
  <si>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</si>
  <si>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</si>
  <si>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</si>
  <si>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</si>
  <si>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</si>
  <si>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</si>
  <si>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</si>
  <si>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</si>
  <si>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</si>
  <si>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</si>
  <si>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</si>
  <si>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</si>
  <si>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</si>
  <si>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</si>
  <si>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</si>
  <si>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</si>
  <si>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</si>
  <si>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</si>
  <si>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</si>
  <si>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</si>
  <si>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</si>
  <si>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</si>
  <si>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</si>
  <si>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</si>
  <si>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</si>
  <si>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</si>
  <si>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</si>
  <si>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</si>
  <si>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</si>
  <si>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</si>
  <si>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</si>
  <si>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</si>
  <si>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</si>
  <si>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</si>
  <si>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</si>
  <si>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</si>
  <si>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</si>
  <si>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</si>
  <si>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</si>
  <si>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</si>
  <si>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</si>
  <si>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</si>
  <si>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</si>
  <si>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</si>
  <si>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</si>
  <si>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</si>
  <si>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</si>
  <si>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</si>
  <si>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</si>
  <si>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</si>
  <si>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</si>
  <si>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</si>
  <si>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</si>
  <si>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</si>
  <si>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</si>
  <si>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</si>
  <si>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</si>
  <si>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</si>
  <si>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</si>
  <si>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</si>
  <si>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</si>
  <si>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</si>
  <si>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</si>
  <si>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</si>
  <si>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</si>
  <si>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</si>
  <si>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</si>
  <si>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</si>
  <si>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</si>
  <si>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</si>
  <si>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</si>
  <si>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</si>
  <si>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</si>
  <si>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</si>
  <si>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</si>
  <si>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</si>
  <si>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</si>
  <si>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</si>
  <si>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</si>
  <si>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</si>
  <si>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</si>
  <si>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</si>
  <si>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</si>
  <si>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</si>
  <si>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</si>
  <si>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</si>
  <si>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</si>
  <si>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</si>
  <si>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</si>
  <si>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</si>
  <si>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</si>
  <si>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</si>
  <si>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</si>
  <si>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</si>
  <si>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</si>
  <si>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</si>
  <si>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</si>
  <si>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</si>
  <si>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</si>
  <si>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</si>
  <si>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</si>
  <si>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</si>
  <si>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</si>
  <si>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</si>
  <si>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</si>
  <si>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</si>
  <si>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</si>
  <si>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</si>
  <si>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</si>
  <si>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</si>
  <si>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</si>
  <si>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</si>
  <si>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</si>
  <si>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</si>
  <si>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</si>
  <si>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</si>
  <si>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</si>
  <si>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</si>
  <si>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</si>
  <si>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</si>
  <si>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</si>
  <si>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</si>
  <si>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</si>
  <si>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</si>
  <si>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</si>
  <si>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</si>
  <si>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</si>
  <si>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</si>
  <si>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</si>
  <si>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</si>
  <si>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</si>
  <si>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</si>
  <si>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</si>
  <si>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</si>
  <si>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</si>
  <si>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</si>
  <si>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</si>
  <si>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</si>
  <si>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</si>
  <si>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</si>
  <si>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</si>
  <si>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</si>
  <si>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</si>
  <si>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</si>
  <si>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</si>
  <si>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</si>
  <si>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</si>
  <si>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</si>
  <si>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</si>
  <si>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</si>
  <si>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</si>
  <si>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</si>
  <si>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</si>
  <si>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</si>
  <si>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</si>
  <si>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</si>
  <si>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</si>
  <si>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</si>
  <si>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</si>
  <si>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</si>
  <si>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</si>
  <si>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</si>
  <si>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</si>
  <si>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</si>
  <si>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</si>
  <si>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</si>
  <si>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</si>
  <si>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</si>
  <si>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</si>
  <si>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</si>
  <si>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</si>
  <si>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</si>
  <si>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</si>
  <si>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</si>
  <si>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</si>
  <si>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</si>
  <si>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</si>
  <si>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</si>
  <si>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</si>
  <si>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</si>
  <si>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</si>
  <si>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</si>
  <si>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</si>
  <si>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</si>
  <si>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</si>
  <si>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</si>
  <si>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</si>
  <si>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</si>
  <si>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</si>
  <si>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</si>
  <si>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</si>
  <si>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</si>
  <si>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</si>
  <si>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</si>
  <si>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</si>
  <si>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</si>
  <si>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</si>
  <si>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</si>
  <si>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</si>
  <si>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</si>
  <si>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</si>
  <si>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</si>
  <si>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</si>
  <si>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</si>
  <si>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</si>
  <si>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</si>
  <si>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</si>
  <si>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</si>
  <si>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</si>
  <si>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</si>
  <si>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</si>
  <si>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</si>
  <si>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</si>
  <si>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</si>
  <si>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</si>
  <si>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</si>
  <si>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</si>
  <si>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</si>
  <si>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</si>
  <si>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</si>
  <si>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</si>
  <si>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</si>
  <si>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</si>
  <si>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</si>
  <si>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</si>
  <si>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</si>
  <si>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</si>
  <si>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</si>
  <si>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</si>
  <si>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</si>
  <si>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</si>
  <si>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</si>
  <si>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</si>
  <si>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</si>
  <si>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</si>
  <si>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</si>
  <si>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</si>
  <si>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</si>
  <si>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</si>
  <si>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</si>
  <si>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</si>
  <si>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</si>
  <si>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</si>
  <si>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</si>
  <si>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</si>
  <si>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</si>
  <si>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</si>
  <si>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</si>
  <si>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</si>
  <si>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</si>
  <si>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</si>
  <si>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</si>
  <si>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</si>
  <si>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</si>
  <si>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</si>
  <si>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</si>
  <si>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</si>
  <si>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</si>
  <si>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</si>
  <si>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</si>
  <si>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</si>
  <si>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</si>
  <si>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</si>
  <si>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</si>
  <si>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</si>
  <si>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</si>
  <si>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</si>
  <si>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</si>
  <si>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</si>
  <si>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</si>
  <si>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</si>
  <si>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</si>
  <si>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</si>
  <si>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</si>
  <si>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</si>
  <si>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</si>
  <si>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</si>
  <si>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</si>
  <si>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</si>
  <si>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</si>
  <si>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</si>
  <si>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</si>
  <si>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</si>
  <si>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</si>
  <si>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</si>
  <si>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</si>
  <si>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</si>
  <si>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</si>
  <si>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</si>
  <si>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</si>
  <si>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</si>
  <si>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</si>
  <si>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</si>
  <si>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</si>
  <si>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</si>
  <si>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</si>
  <si>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</si>
  <si>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</si>
  <si>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</si>
  <si>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</si>
  <si>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</si>
  <si>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</si>
  <si>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</si>
  <si>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</si>
  <si>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</si>
  <si>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</si>
  <si>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</si>
  <si>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</si>
  <si>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</si>
  <si>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</si>
  <si>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</si>
  <si>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</si>
  <si>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</si>
  <si>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</si>
  <si>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</si>
  <si>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</si>
  <si>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</si>
  <si>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</si>
  <si>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</si>
  <si>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</si>
  <si>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</si>
  <si>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</si>
  <si>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</si>
  <si>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</si>
  <si>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</si>
  <si>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</si>
  <si>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</si>
  <si>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</si>
  <si>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</si>
  <si>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</si>
  <si>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</si>
  <si>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</si>
  <si>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</si>
  <si>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</si>
  <si>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</si>
  <si>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</si>
  <si>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</si>
  <si>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</si>
  <si>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</si>
  <si>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</si>
  <si>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</si>
  <si>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</si>
  <si>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</si>
  <si>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</si>
  <si>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</si>
  <si>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</si>
  <si>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</si>
  <si>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</si>
  <si>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</si>
  <si>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</si>
  <si>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</si>
  <si>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</si>
  <si>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</si>
  <si>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</si>
  <si>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</si>
  <si>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</si>
  <si>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</si>
  <si>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</si>
  <si>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</si>
  <si>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</si>
  <si>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</si>
  <si>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</si>
  <si>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</si>
  <si>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</si>
  <si>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</si>
  <si>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</si>
  <si>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</si>
  <si>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</si>
  <si>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</si>
  <si>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</si>
  <si>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</si>
  <si>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</si>
  <si>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</si>
  <si>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</si>
  <si>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</si>
  <si>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</si>
  <si>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</si>
  <si>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</si>
  <si>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</si>
  <si>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</si>
  <si>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</si>
  <si>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</si>
  <si>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</si>
  <si>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</si>
  <si>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</si>
  <si>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</si>
  <si>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</si>
  <si>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</si>
  <si>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</si>
  <si>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</si>
  <si>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</si>
  <si>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</si>
  <si>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</si>
  <si>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</si>
  <si>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</si>
  <si>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</si>
  <si>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</si>
  <si>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</si>
  <si>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</si>
  <si>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</si>
  <si>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</si>
  <si>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</si>
  <si>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</si>
  <si>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</si>
  <si>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</si>
  <si>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</si>
  <si>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</si>
  <si>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</si>
  <si>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</si>
  <si>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</si>
  <si>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</si>
  <si>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</si>
  <si>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</si>
  <si>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</si>
  <si>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</si>
  <si>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</si>
  <si>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</si>
  <si>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</si>
  <si>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</si>
  <si>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</si>
  <si>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</si>
  <si>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</si>
  <si>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</si>
  <si>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</si>
  <si>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</si>
  <si>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</si>
  <si>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</si>
  <si>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</si>
  <si>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</si>
  <si>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</si>
  <si>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</si>
  <si>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</si>
  <si>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</si>
  <si>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</si>
  <si>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</si>
  <si>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</si>
  <si>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</si>
  <si>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</si>
  <si>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</si>
  <si>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</si>
  <si>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</si>
  <si>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</si>
  <si>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</si>
  <si>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</si>
  <si>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</si>
  <si>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</si>
  <si>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</si>
  <si>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</si>
  <si>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</si>
  <si>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</si>
  <si>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</si>
  <si>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</si>
  <si>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</si>
  <si>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</si>
  <si>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</si>
  <si>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</si>
  <si>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</si>
  <si>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</si>
  <si>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</si>
  <si>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</si>
  <si>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</si>
  <si>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</si>
  <si>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</si>
  <si>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</si>
  <si>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</si>
  <si>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</si>
  <si>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</si>
  <si>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</si>
  <si>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</si>
  <si>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</si>
  <si>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</si>
  <si>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</si>
  <si>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</si>
  <si>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</si>
  <si>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</si>
  <si>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</si>
  <si>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</si>
  <si>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</si>
  <si>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</si>
  <si>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</si>
  <si>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</si>
  <si>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</si>
  <si>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</si>
  <si>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</si>
  <si>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</si>
  <si>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</si>
  <si>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</si>
  <si>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</si>
  <si>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</si>
  <si>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</si>
  <si>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</si>
  <si>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</si>
  <si>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</si>
  <si>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</si>
  <si>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</si>
  <si>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</si>
  <si>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</si>
  <si>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</si>
  <si>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</si>
  <si>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</si>
  <si>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</si>
  <si>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</si>
  <si>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</si>
  <si>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</si>
  <si>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</si>
  <si>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</si>
  <si>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</si>
  <si>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</si>
  <si>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</si>
  <si>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</si>
  <si>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</si>
  <si>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</si>
  <si>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</si>
  <si>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</si>
  <si>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</si>
  <si>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</si>
  <si>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</si>
  <si>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</si>
  <si>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</si>
  <si>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</si>
  <si>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</si>
  <si>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</si>
  <si>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</si>
  <si>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</si>
  <si>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</si>
  <si>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</si>
  <si>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</si>
  <si>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</si>
  <si>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</si>
  <si>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</si>
  <si>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</si>
  <si>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</si>
  <si>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</si>
  <si>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</si>
  <si>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</si>
  <si>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</si>
  <si>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</si>
  <si>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</si>
  <si>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</si>
  <si>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</si>
  <si>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</si>
  <si>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</si>
  <si>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</si>
  <si>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</si>
  <si>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</si>
  <si>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</si>
  <si>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</si>
  <si>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</si>
  <si>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</si>
  <si>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</si>
  <si>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</si>
  <si>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</si>
  <si>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</si>
  <si>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</si>
  <si>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</si>
  <si>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</si>
  <si>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</si>
  <si>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</si>
  <si>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</si>
  <si>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</si>
  <si>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</si>
  <si>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</si>
  <si>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</si>
  <si>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</si>
  <si>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</si>
  <si>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</si>
  <si>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</si>
  <si>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</si>
  <si>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</si>
  <si>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</si>
  <si>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</si>
  <si>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</si>
  <si>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</si>
  <si>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</si>
  <si>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</si>
  <si>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</si>
  <si>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</si>
  <si>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</si>
  <si>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</si>
  <si>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</si>
  <si>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</si>
  <si>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</si>
  <si>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</si>
  <si>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</si>
  <si>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</si>
  <si>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</si>
  <si>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</si>
  <si>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</si>
  <si>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</si>
  <si>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</si>
  <si>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</si>
  <si>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</si>
  <si>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</si>
  <si>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</si>
  <si>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</si>
  <si>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</si>
  <si>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</si>
  <si>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</si>
  <si>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</si>
  <si>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</si>
  <si>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</si>
  <si>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</si>
  <si>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</si>
  <si>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</si>
  <si>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</si>
  <si>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</si>
  <si>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</si>
  <si>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</si>
  <si>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</si>
  <si>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</si>
  <si>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</si>
  <si>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</si>
  <si>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</si>
  <si>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</si>
  <si>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</si>
  <si>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</si>
  <si>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</si>
  <si>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</si>
  <si>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</si>
  <si>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</si>
  <si>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</si>
  <si>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</si>
  <si>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</si>
  <si>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</si>
  <si>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</si>
  <si>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</si>
  <si>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</si>
  <si>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</si>
  <si>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</si>
  <si>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</si>
  <si>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</si>
  <si>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</si>
  <si>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</si>
  <si>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</si>
  <si>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</si>
  <si>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</si>
  <si>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</si>
  <si>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</si>
  <si>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</si>
  <si>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</si>
  <si>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</si>
  <si>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</si>
  <si>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</si>
  <si>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</si>
  <si>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</si>
  <si>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</si>
  <si>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</si>
  <si>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</si>
  <si>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</si>
  <si>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</si>
  <si>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</si>
  <si>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</si>
  <si>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</si>
  <si>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</si>
  <si>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</si>
  <si>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</si>
  <si>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</si>
  <si>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</si>
  <si>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</si>
  <si>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</si>
  <si>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</si>
  <si>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</si>
  <si>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</si>
  <si>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</si>
  <si>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</si>
  <si>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</si>
  <si>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</si>
  <si>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</si>
  <si>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</si>
  <si>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</si>
  <si>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</si>
  <si>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</si>
  <si>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</si>
  <si>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</si>
  <si>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</si>
  <si>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</si>
  <si>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</si>
  <si>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</si>
  <si>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</si>
  <si>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</si>
  <si>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</si>
  <si>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</si>
  <si>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</si>
  <si>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</si>
  <si>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</si>
  <si>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</si>
  <si>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</si>
  <si>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</si>
  <si>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</si>
  <si>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</si>
  <si>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</si>
  <si>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</si>
  <si>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</si>
  <si>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</si>
  <si>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</si>
  <si>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</si>
  <si>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</si>
  <si>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</si>
  <si>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</si>
  <si>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</si>
  <si>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</si>
  <si>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</si>
  <si>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</si>
  <si>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</si>
  <si>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</si>
  <si>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</si>
  <si>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</si>
  <si>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</si>
  <si>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</si>
  <si>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</si>
  <si>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</si>
  <si>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</si>
  <si>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</si>
  <si>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</si>
  <si>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</si>
  <si>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</si>
  <si>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</si>
  <si>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</si>
  <si>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</si>
  <si>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</si>
  <si>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</si>
  <si>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</si>
  <si>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</si>
  <si>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</si>
  <si>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</si>
  <si>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</si>
  <si>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</si>
  <si>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</si>
  <si>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</si>
  <si>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</si>
  <si>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</si>
  <si>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</si>
  <si>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</si>
  <si>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</si>
  <si>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</si>
  <si>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</si>
  <si>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</si>
  <si>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</si>
  <si>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</si>
  <si>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</si>
  <si>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</si>
  <si>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</si>
  <si>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</si>
  <si>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</si>
  <si>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</si>
  <si>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</si>
  <si>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</si>
  <si>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</si>
  <si>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</si>
  <si>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</si>
  <si>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</si>
  <si>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</si>
  <si>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</si>
  <si>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</si>
  <si>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</si>
  <si>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</si>
  <si>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</si>
  <si>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</si>
  <si>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</si>
  <si>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</si>
  <si>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</si>
  <si>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</si>
  <si>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</si>
  <si>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</si>
  <si>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</si>
  <si>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</si>
  <si>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</si>
  <si>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</si>
  <si>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</si>
  <si>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</si>
  <si>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</si>
  <si>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</si>
  <si>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</si>
  <si>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</si>
  <si>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</si>
  <si>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</si>
  <si>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</si>
  <si>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</si>
  <si>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</si>
  <si>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</si>
  <si>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</si>
  <si>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</si>
  <si>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</si>
  <si>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</si>
  <si>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</si>
  <si>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</si>
  <si>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</si>
  <si>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</si>
  <si>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</si>
  <si>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</si>
  <si>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</si>
  <si>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</si>
  <si>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</si>
  <si>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</si>
  <si>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</si>
  <si>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</si>
  <si>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</si>
  <si>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</si>
  <si>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</si>
  <si>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</si>
  <si>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</si>
  <si>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</si>
  <si>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</si>
  <si>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</si>
  <si>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</si>
  <si>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</si>
  <si>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</si>
  <si>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</si>
  <si>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</si>
  <si>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</si>
  <si>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</si>
  <si>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</si>
  <si>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</si>
  <si>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</si>
  <si>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</si>
  <si>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</si>
  <si>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</si>
  <si>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</si>
  <si>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</si>
  <si>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</si>
  <si>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</si>
  <si>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</si>
  <si>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</si>
  <si>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</si>
  <si>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</si>
  <si>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</si>
  <si>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</si>
  <si>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</si>
  <si>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</si>
  <si>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</si>
  <si>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</si>
  <si>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</si>
  <si>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</si>
  <si>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</si>
  <si>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</si>
  <si>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</si>
  <si>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</si>
  <si>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</si>
  <si>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</si>
  <si>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</si>
  <si>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</si>
  <si>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</si>
  <si>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</si>
  <si>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</si>
  <si>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</si>
  <si>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</si>
  <si>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</si>
  <si>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</si>
  <si>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</si>
  <si>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</si>
  <si>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</si>
  <si>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</si>
  <si>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</si>
  <si>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</si>
  <si>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</si>
  <si>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</si>
  <si>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</si>
  <si>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</si>
  <si>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</si>
  <si>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</si>
  <si>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</si>
  <si>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</si>
  <si>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</si>
  <si>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</si>
  <si>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</si>
  <si>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</si>
  <si>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</si>
  <si>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</si>
  <si>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</si>
  <si>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</si>
  <si>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</si>
  <si>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</si>
  <si>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</si>
  <si>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</si>
  <si>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</si>
  <si>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</si>
  <si>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</si>
  <si>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</si>
  <si>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</si>
  <si>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</si>
  <si>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</si>
  <si>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</si>
  <si>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</si>
  <si>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</si>
  <si>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</si>
  <si>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</si>
  <si>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</si>
  <si>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</si>
  <si>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</si>
  <si>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</si>
  <si>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</si>
  <si>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</si>
  <si>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</si>
  <si>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</si>
  <si>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</si>
  <si>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</si>
  <si>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</si>
  <si>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</si>
  <si>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</si>
  <si>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</si>
  <si>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</si>
  <si>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</si>
  <si>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</si>
  <si>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</si>
  <si>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</si>
  <si>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</si>
  <si>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</si>
  <si>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</si>
  <si>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</si>
  <si>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</si>
  <si>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</si>
  <si>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</si>
  <si>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</si>
  <si>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</si>
  <si>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</si>
  <si>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</si>
  <si>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</si>
  <si>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</si>
  <si>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</si>
  <si>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</si>
  <si>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</si>
  <si>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</si>
  <si>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</si>
  <si>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</si>
  <si>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</si>
  <si>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</si>
  <si>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</si>
  <si>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</si>
  <si>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</si>
  <si>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</si>
  <si>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</si>
  <si>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</si>
  <si>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</si>
  <si>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</si>
  <si>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</si>
  <si>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</si>
  <si>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</si>
  <si>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</si>
  <si>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</si>
  <si>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</si>
  <si>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</si>
  <si>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</si>
  <si>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</si>
  <si>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</si>
  <si>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</si>
  <si>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</si>
  <si>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</si>
  <si>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</si>
  <si>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</si>
  <si>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</si>
  <si>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</si>
  <si>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</si>
  <si>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</si>
  <si>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</si>
  <si>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</si>
  <si>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</si>
  <si>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</si>
  <si>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</si>
  <si>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</si>
  <si>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</si>
  <si>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</si>
  <si>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</si>
  <si>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</si>
  <si>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</si>
  <si>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</si>
  <si>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</si>
  <si>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</si>
  <si>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</si>
  <si>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</si>
  <si>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</si>
  <si>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</si>
  <si>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</si>
  <si>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</si>
  <si>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</si>
  <si>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</si>
  <si>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</si>
  <si>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</si>
  <si>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</si>
  <si>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</si>
  <si>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</si>
  <si>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</si>
  <si>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</si>
  <si>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</si>
  <si>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</si>
  <si>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</si>
  <si>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</si>
  <si>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</si>
  <si>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</si>
  <si>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</si>
  <si>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</si>
  <si>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</si>
  <si>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</si>
  <si>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</si>
  <si>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</si>
  <si>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</si>
  <si>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</si>
  <si>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</si>
  <si>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</si>
  <si>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</si>
  <si>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</si>
  <si>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</si>
  <si>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</si>
  <si>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</si>
  <si>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</si>
  <si>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</si>
  <si>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</si>
  <si>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</si>
  <si>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</si>
  <si>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</si>
  <si>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</si>
  <si>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</si>
  <si>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</si>
  <si>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</si>
  <si>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</si>
  <si>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</si>
  <si>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</si>
  <si>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</si>
  <si>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</si>
  <si>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</si>
  <si>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</si>
  <si>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</si>
  <si>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</si>
  <si>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</si>
  <si>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</si>
  <si>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</si>
  <si>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</si>
  <si>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</si>
  <si>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</si>
  <si>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</si>
  <si>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</si>
  <si>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</si>
  <si>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</si>
  <si>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</si>
  <si>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</si>
  <si>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</si>
  <si>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</si>
  <si>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</si>
  <si>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</si>
  <si>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</si>
  <si>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</si>
  <si>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</si>
  <si>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</si>
  <si>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</si>
  <si>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</si>
  <si>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</si>
  <si>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</si>
  <si>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</si>
  <si>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</si>
  <si>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</si>
  <si>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</si>
  <si>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</si>
  <si>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</si>
  <si>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</si>
  <si>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</si>
  <si>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</si>
  <si>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</si>
  <si>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</si>
  <si>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</si>
  <si>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</si>
  <si>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</si>
  <si>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</si>
  <si>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</si>
  <si>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</si>
  <si>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</si>
  <si>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</si>
  <si>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</si>
  <si>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</si>
  <si>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</si>
  <si>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</si>
  <si>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</si>
  <si>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</si>
  <si>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</si>
  <si>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</si>
  <si>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</si>
  <si>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</si>
  <si>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</si>
  <si>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</si>
  <si>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</si>
  <si>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</si>
  <si>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</si>
  <si>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</si>
  <si>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</si>
  <si>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</si>
  <si>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</si>
  <si>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</si>
  <si>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</si>
  <si>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</si>
  <si>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</si>
  <si>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</si>
  <si>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</si>
  <si>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</si>
  <si>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</si>
  <si>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</si>
  <si>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</si>
  <si>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</si>
  <si>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</si>
  <si>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</si>
  <si>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</si>
  <si>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</si>
  <si>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</si>
  <si>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</si>
  <si>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</si>
  <si>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</si>
  <si>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</si>
  <si>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</si>
  <si>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</si>
  <si>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</si>
  <si>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</si>
  <si>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</si>
  <si>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</si>
  <si>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</si>
  <si>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</si>
  <si>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</si>
  <si>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</si>
  <si>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</si>
  <si>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</si>
  <si>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</si>
  <si>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</si>
  <si>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</si>
  <si>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</si>
  <si>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</si>
  <si>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</si>
  <si>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</si>
  <si>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</si>
  <si>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</si>
  <si>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</si>
  <si>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</si>
  <si>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</si>
  <si>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</si>
  <si>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</si>
  <si>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</si>
  <si>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</si>
  <si>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</si>
  <si>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</si>
  <si>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</si>
  <si>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</si>
  <si>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</si>
  <si>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</si>
  <si>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</si>
  <si>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</si>
  <si>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</si>
  <si>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</si>
  <si>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</si>
  <si>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</si>
  <si>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</si>
  <si>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</si>
  <si>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</si>
  <si>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</si>
  <si>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</si>
  <si>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</si>
  <si>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</si>
  <si>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</si>
  <si>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</si>
  <si>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</si>
  <si>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</si>
  <si>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</si>
  <si>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</si>
  <si>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</si>
  <si>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</si>
  <si>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</si>
  <si>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</si>
  <si>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</si>
  <si>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</si>
  <si>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</si>
  <si>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</si>
  <si>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</si>
  <si>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</si>
  <si>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</si>
  <si>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</si>
  <si>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</si>
  <si>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</si>
  <si>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</si>
  <si>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</si>
  <si>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</si>
  <si>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</si>
  <si>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</si>
  <si>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</si>
  <si>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</si>
  <si>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</si>
  <si>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</si>
  <si>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</si>
  <si>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</si>
  <si>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</si>
  <si>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</si>
  <si>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</si>
  <si>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</si>
  <si>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</si>
  <si>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</si>
  <si>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</si>
  <si>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</si>
  <si>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</si>
  <si>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</si>
  <si>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</si>
  <si>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</si>
  <si>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</si>
  <si>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</si>
  <si>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</si>
  <si>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</si>
  <si>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</si>
  <si>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</si>
  <si>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</si>
  <si>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</si>
  <si>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</si>
  <si>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</si>
  <si>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</si>
  <si>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</si>
  <si>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</si>
  <si>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</si>
  <si>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</si>
  <si>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</si>
  <si>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</si>
  <si>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</si>
  <si>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</si>
  <si>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</si>
  <si>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</si>
  <si>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</si>
  <si>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</si>
  <si>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</si>
  <si>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</si>
  <si>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</si>
  <si>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</si>
  <si>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</si>
  <si>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</si>
  <si>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</si>
  <si>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</si>
  <si>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</si>
  <si>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</si>
  <si>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</si>
  <si>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</si>
  <si>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</si>
  <si>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</si>
  <si>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</si>
  <si>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</si>
  <si>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</si>
  <si>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</si>
  <si>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</si>
  <si>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</si>
  <si>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</si>
  <si>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</si>
  <si>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</si>
  <si>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</si>
  <si>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</si>
  <si>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</si>
  <si>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</si>
  <si>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</si>
  <si>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</si>
  <si>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</si>
  <si>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</si>
  <si>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</si>
  <si>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</si>
  <si>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</si>
  <si>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</si>
  <si>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</si>
  <si>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</si>
  <si>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</si>
  <si>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</si>
  <si>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</si>
  <si>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</si>
  <si>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</si>
  <si>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</si>
  <si>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</si>
  <si>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</si>
  <si>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</si>
  <si>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</si>
  <si>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</si>
  <si>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</si>
  <si>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</si>
  <si>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</si>
  <si>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</si>
  <si>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</si>
  <si>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</si>
  <si>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</si>
  <si>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</si>
  <si>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</si>
  <si>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</si>
  <si>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</si>
  <si>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</si>
  <si>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</si>
  <si>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</si>
  <si>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</si>
  <si>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</si>
  <si>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</si>
  <si>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</si>
  <si>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</si>
  <si>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</si>
  <si>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</si>
  <si>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</si>
  <si>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</si>
  <si>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</si>
  <si>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</si>
  <si>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</si>
  <si>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</si>
  <si>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</si>
  <si>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</si>
  <si>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</si>
  <si>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</si>
  <si>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</si>
  <si>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</si>
  <si>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</si>
  <si>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</si>
  <si>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</si>
  <si>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</si>
  <si>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</si>
  <si>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</si>
  <si>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</si>
  <si>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</si>
  <si>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</si>
  <si>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</si>
  <si>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</si>
  <si>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</si>
  <si>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</si>
  <si>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</si>
  <si>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</si>
  <si>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</si>
  <si>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</si>
  <si>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</si>
  <si>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</si>
  <si>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</si>
  <si>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</si>
  <si>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</si>
  <si>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</si>
  <si>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</si>
  <si>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</si>
  <si>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</si>
  <si>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</si>
  <si>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</si>
  <si>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</si>
  <si>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</si>
  <si>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</si>
  <si>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</si>
  <si>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</si>
  <si>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</si>
  <si>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</si>
  <si>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</si>
  <si>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</si>
  <si>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</si>
  <si>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</si>
  <si>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</si>
  <si>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</si>
  <si>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</si>
  <si>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</si>
  <si>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</si>
  <si>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</si>
  <si>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</si>
  <si>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</si>
  <si>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</si>
  <si>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</si>
  <si>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</si>
  <si>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</si>
  <si>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</si>
  <si>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</si>
  <si>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</si>
  <si>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</si>
  <si>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</si>
  <si>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</si>
  <si>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</si>
  <si>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</si>
  <si>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</si>
  <si>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</si>
  <si>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</si>
  <si>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</si>
  <si>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</si>
  <si>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</si>
  <si>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</si>
  <si>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</si>
  <si>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</si>
  <si>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</si>
  <si>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</si>
  <si>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</si>
  <si>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</si>
  <si>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</si>
  <si>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</si>
  <si>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</si>
  <si>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</si>
  <si>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</si>
  <si>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</si>
  <si>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</si>
  <si>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</si>
  <si>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</si>
  <si>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</si>
  <si>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</si>
  <si>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</si>
  <si>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</si>
  <si>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</si>
  <si>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</si>
  <si>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</si>
  <si>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</si>
  <si>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</si>
  <si>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</si>
  <si>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</si>
  <si>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</si>
  <si>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</si>
  <si>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</si>
  <si>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</si>
  <si>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</si>
  <si>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</si>
  <si>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</si>
  <si>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</si>
  <si>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</si>
  <si>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</si>
  <si>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</si>
  <si>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</si>
  <si>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</si>
  <si>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</si>
  <si>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</si>
  <si>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</si>
  <si>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</si>
  <si>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</si>
  <si>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</si>
  <si>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</si>
  <si>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</si>
  <si>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</si>
  <si>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</si>
  <si>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</si>
  <si>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</si>
  <si>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</si>
  <si>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</si>
  <si>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</si>
  <si>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</si>
  <si>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</si>
  <si>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</si>
  <si>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</si>
  <si>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</si>
  <si>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</si>
  <si>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</si>
  <si>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</si>
  <si>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</si>
  <si>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</si>
  <si>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</si>
  <si>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</si>
  <si>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</si>
  <si>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</si>
  <si>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</si>
  <si>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</si>
  <si>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</si>
  <si>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</si>
  <si>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</si>
  <si>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</si>
  <si>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</si>
  <si>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</si>
  <si>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</si>
  <si>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</si>
  <si>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</si>
  <si>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</si>
  <si>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</si>
  <si>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</si>
  <si>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</si>
  <si>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</si>
  <si>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</si>
  <si>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</si>
  <si>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</si>
  <si>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</si>
  <si>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</si>
  <si>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</si>
  <si>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</si>
  <si>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</si>
  <si>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</si>
  <si>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</si>
  <si>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</si>
  <si>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</si>
  <si>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</si>
  <si>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</si>
  <si>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</si>
  <si>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</si>
  <si>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</si>
  <si>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</si>
  <si>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</si>
  <si>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</si>
  <si>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</si>
  <si>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</si>
  <si>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</si>
  <si>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</si>
  <si>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</si>
  <si>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</si>
  <si>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</si>
  <si>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</si>
  <si>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</si>
  <si>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</si>
  <si>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</si>
  <si>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</si>
  <si>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</si>
  <si>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</si>
  <si>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</si>
  <si>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</si>
  <si>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</si>
  <si>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</si>
  <si>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</si>
  <si>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</si>
  <si>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</si>
  <si>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</si>
  <si>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</si>
  <si>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</si>
  <si>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</si>
  <si>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</si>
  <si>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</si>
  <si>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</si>
  <si>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</si>
  <si>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</si>
  <si>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</si>
  <si>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</si>
  <si>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</si>
  <si>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</si>
  <si>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</si>
  <si>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</si>
  <si>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</si>
  <si>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</si>
  <si>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</si>
  <si>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</si>
  <si>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</si>
  <si>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</si>
  <si>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</si>
  <si>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</si>
  <si>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</si>
  <si>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</si>
  <si>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</si>
  <si>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</si>
  <si>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</si>
  <si>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</si>
  <si>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</si>
  <si>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</si>
  <si>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</si>
  <si>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</si>
  <si>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</si>
  <si>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</si>
  <si>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</si>
  <si>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</si>
  <si>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</si>
  <si>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</si>
  <si>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</si>
  <si>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</si>
  <si>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</si>
  <si>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</si>
  <si>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</si>
  <si>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</si>
  <si>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</si>
  <si>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</si>
  <si>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</si>
  <si>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</si>
  <si>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</si>
  <si>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</si>
  <si>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</si>
  <si>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</si>
  <si>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</si>
  <si>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</si>
  <si>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</si>
  <si>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</si>
  <si>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</si>
  <si>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</si>
  <si>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</si>
  <si>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</si>
  <si>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</si>
  <si>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</si>
  <si>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</si>
  <si>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</si>
  <si>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</si>
  <si>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</si>
  <si>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</si>
  <si>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</si>
  <si>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</si>
  <si>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</si>
  <si>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</si>
  <si>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</si>
  <si>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</si>
  <si>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</si>
  <si>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</si>
  <si>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</si>
  <si>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</si>
  <si>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</si>
  <si>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</si>
  <si>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</si>
  <si>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</si>
  <si>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</si>
  <si>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</si>
  <si>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</si>
  <si>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</si>
  <si>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</si>
  <si>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</si>
  <si>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</si>
  <si>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</si>
  <si>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</si>
  <si>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</si>
  <si>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</si>
  <si>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</si>
  <si>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</si>
  <si>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</si>
  <si>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</si>
  <si>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</si>
  <si>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</si>
  <si>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</si>
  <si>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</si>
  <si>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</si>
  <si>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</si>
  <si>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</si>
  <si>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</si>
  <si>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</si>
  <si>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</si>
  <si>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</si>
  <si>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</si>
  <si>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</si>
  <si>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</si>
  <si>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</si>
  <si>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</si>
  <si>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</si>
  <si>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</si>
  <si>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</si>
  <si>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</si>
  <si>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</si>
  <si>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</si>
  <si>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</si>
  <si>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</si>
  <si>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</si>
  <si>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</si>
  <si>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</si>
  <si>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</si>
  <si>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</si>
  <si>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</si>
  <si>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</si>
  <si>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</si>
  <si>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</si>
  <si>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</si>
  <si>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</si>
  <si>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</si>
  <si>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</si>
  <si>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</si>
  <si>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</si>
  <si>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</si>
  <si>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</si>
  <si>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</si>
  <si>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</si>
  <si>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</si>
  <si>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</si>
  <si>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</si>
  <si>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</si>
  <si>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</si>
  <si>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</si>
  <si>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</si>
  <si>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</si>
  <si>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</si>
  <si>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</si>
  <si>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</si>
  <si>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</si>
  <si>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</si>
  <si>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</si>
  <si>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</si>
  <si>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</si>
  <si>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</si>
  <si>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</si>
  <si>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</si>
  <si>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</si>
  <si>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</si>
  <si>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</si>
  <si>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</si>
  <si>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</si>
  <si>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</si>
  <si>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</si>
  <si>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</si>
  <si>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</si>
  <si>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</si>
  <si>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</si>
  <si>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</si>
  <si>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</si>
  <si>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</si>
  <si>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</si>
  <si>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</si>
  <si>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</si>
  <si>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</si>
  <si>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</si>
  <si>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</si>
  <si>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</si>
  <si>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</si>
  <si>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</si>
  <si>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</si>
  <si>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</si>
  <si>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</si>
  <si>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</si>
  <si>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</si>
  <si>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</si>
  <si>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</si>
  <si>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</si>
  <si>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</si>
  <si>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</si>
  <si>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</si>
  <si>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</si>
  <si>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</si>
  <si>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</si>
  <si>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</si>
  <si>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</si>
  <si>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</si>
  <si>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</si>
  <si>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</si>
  <si>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</si>
  <si>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</si>
  <si>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</si>
  <si>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</si>
  <si>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</si>
  <si>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</si>
  <si>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</si>
  <si>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</si>
  <si>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</si>
  <si>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</si>
  <si>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</si>
  <si>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</si>
  <si>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</si>
  <si>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</si>
  <si>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</si>
  <si>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</si>
  <si>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</si>
  <si>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</si>
  <si>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</si>
  <si>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</si>
  <si>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</si>
  <si>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</si>
  <si>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</si>
  <si>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</si>
  <si>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</si>
  <si>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</si>
  <si>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</si>
  <si>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</si>
  <si>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</si>
  <si>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</si>
  <si>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</si>
  <si>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</si>
  <si>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</si>
  <si>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</si>
  <si>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</si>
  <si>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</si>
  <si>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</si>
  <si>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</si>
  <si>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</si>
  <si>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</si>
  <si>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</si>
  <si>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</si>
  <si>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</si>
  <si>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</si>
  <si>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</si>
  <si>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</si>
  <si>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</si>
  <si>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</si>
  <si>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</si>
  <si>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</si>
  <si>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</si>
  <si>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</si>
  <si>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</si>
  <si>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</si>
  <si>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</si>
  <si>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</si>
  <si>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</si>
  <si>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</si>
  <si>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</si>
  <si>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</si>
  <si>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</si>
  <si>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</si>
  <si>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</si>
  <si>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</si>
  <si>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</si>
  <si>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</si>
  <si>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</si>
  <si>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</si>
  <si>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</si>
  <si>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</si>
  <si>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</si>
  <si>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</si>
  <si>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</si>
  <si>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</si>
  <si>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</si>
  <si>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</si>
  <si>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</si>
  <si>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</si>
  <si>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</si>
  <si>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</si>
  <si>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</si>
  <si>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</si>
  <si>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</si>
  <si>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</si>
  <si>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</si>
  <si>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</si>
  <si>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</si>
  <si>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</si>
  <si>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</si>
  <si>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</si>
  <si>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</si>
  <si>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</si>
  <si>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</si>
  <si>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</si>
  <si>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</si>
  <si>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</si>
  <si>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</si>
  <si>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</si>
  <si>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</si>
  <si>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</si>
  <si>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</si>
  <si>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</si>
  <si>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</si>
  <si>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</si>
  <si>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</si>
  <si>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</si>
  <si>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</si>
  <si>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</si>
  <si>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</si>
  <si>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</si>
  <si>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</si>
  <si>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</si>
  <si>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</si>
  <si>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</si>
  <si>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</si>
  <si>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</si>
  <si>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</si>
  <si>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</si>
  <si>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</si>
  <si>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</si>
  <si>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</si>
  <si>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</si>
  <si>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</si>
  <si>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</si>
  <si>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</si>
  <si>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</si>
  <si>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</si>
  <si>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</si>
  <si>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</si>
  <si>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</si>
  <si>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</si>
  <si>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</si>
  <si>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</si>
  <si>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</si>
  <si>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</si>
  <si>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</si>
  <si>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</si>
  <si>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</si>
  <si>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</si>
  <si>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</si>
  <si>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</si>
  <si>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</si>
  <si>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</si>
  <si>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</si>
  <si>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</si>
  <si>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</si>
  <si>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</si>
  <si>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</si>
  <si>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</si>
  <si>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</si>
  <si>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</si>
  <si>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</si>
  <si>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</si>
  <si>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</si>
  <si>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</si>
  <si>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</si>
  <si>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</si>
  <si>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</si>
  <si>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</si>
  <si>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</si>
  <si>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</si>
  <si>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</si>
  <si>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</si>
  <si>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</si>
  <si>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</si>
  <si>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</si>
  <si>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</si>
  <si>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</si>
  <si>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</si>
  <si>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</si>
  <si>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</si>
  <si>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</si>
  <si>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</si>
  <si>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</si>
  <si>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</si>
  <si>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</si>
  <si>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</si>
  <si>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</si>
  <si>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</si>
  <si>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</si>
  <si>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</si>
  <si>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</si>
  <si>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</si>
  <si>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</si>
  <si>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</si>
  <si>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</si>
  <si>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</si>
  <si>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</si>
  <si>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</si>
  <si>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</si>
  <si>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</si>
  <si>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</si>
  <si>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</si>
  <si>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</si>
  <si>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</si>
  <si>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</si>
  <si>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</si>
  <si>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</si>
  <si>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</si>
  <si>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</si>
  <si>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</si>
  <si>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</si>
  <si>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</si>
  <si>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</si>
  <si>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</si>
  <si>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</si>
  <si>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</si>
  <si>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</si>
  <si>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</si>
  <si>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</si>
  <si>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</si>
  <si>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</si>
  <si>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</si>
  <si>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</si>
  <si>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</si>
  <si>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</si>
  <si>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</si>
  <si>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</si>
  <si>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</si>
  <si>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</si>
  <si>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</si>
  <si>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</si>
  <si>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</si>
  <si>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</si>
  <si>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</si>
  <si>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</si>
  <si>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</si>
  <si>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</si>
  <si>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</si>
  <si>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</si>
  <si>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</si>
  <si>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</si>
  <si>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</si>
  <si>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</si>
  <si>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</si>
  <si>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</si>
  <si>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</si>
  <si>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</si>
  <si>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</si>
  <si>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</si>
  <si>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</si>
  <si>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</si>
  <si>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</si>
  <si>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</si>
  <si>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</si>
  <si>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</si>
  <si>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</si>
  <si>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</si>
  <si>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</si>
  <si>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</si>
  <si>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</si>
  <si>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</si>
  <si>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</si>
  <si>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</si>
  <si>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</si>
  <si>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</si>
  <si>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</si>
  <si>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</si>
  <si>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</si>
  <si>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</si>
  <si>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</si>
  <si>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</si>
  <si>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</si>
  <si>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</si>
  <si>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</si>
  <si>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</si>
  <si>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</si>
  <si>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</si>
  <si>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</si>
  <si>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</si>
  <si>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</si>
  <si>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</si>
  <si>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</si>
  <si>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</si>
  <si>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</si>
  <si>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</si>
  <si>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</si>
  <si>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</si>
  <si>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</si>
  <si>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</si>
  <si>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</si>
  <si>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</si>
  <si>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</si>
  <si>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</si>
  <si>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</si>
  <si>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</si>
  <si>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</si>
  <si>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</si>
  <si>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</si>
  <si>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</si>
  <si>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</si>
  <si>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</si>
  <si>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</si>
  <si>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</si>
  <si>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</si>
  <si>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</si>
  <si>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</si>
  <si>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</si>
  <si>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</si>
  <si>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</si>
  <si>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</si>
  <si>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</si>
  <si>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</si>
  <si>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</si>
  <si>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</si>
  <si>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</si>
  <si>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</si>
  <si>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</si>
  <si>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</si>
  <si>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</si>
  <si>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</si>
  <si>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</si>
  <si>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</si>
  <si>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</si>
  <si>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</si>
  <si>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</si>
  <si>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</si>
  <si>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</si>
  <si>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</si>
  <si>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</si>
  <si>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</si>
  <si>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</si>
  <si>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</si>
  <si>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</si>
  <si>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</si>
  <si>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</si>
  <si>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</si>
  <si>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</si>
  <si>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</si>
  <si>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</si>
  <si>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</si>
  <si>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</si>
  <si>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</si>
  <si>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</si>
  <si>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</si>
  <si>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</si>
  <si>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</si>
  <si>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</si>
  <si>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</si>
  <si>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</si>
  <si>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</si>
  <si>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</si>
  <si>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</si>
  <si>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</si>
  <si>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</si>
  <si>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</si>
  <si>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</si>
  <si>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</si>
  <si>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</si>
  <si>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</si>
  <si>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</si>
  <si>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</si>
  <si>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</si>
  <si>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</si>
  <si>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</si>
  <si>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</si>
  <si>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</si>
  <si>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</si>
  <si>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</si>
  <si>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</si>
  <si>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</si>
  <si>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</si>
  <si>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</si>
  <si>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</si>
  <si>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</si>
  <si>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</si>
  <si>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</si>
  <si>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</si>
  <si>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</si>
  <si>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</si>
  <si>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</si>
  <si>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</si>
  <si>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</si>
  <si>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</si>
  <si>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</si>
  <si>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</si>
  <si>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</si>
  <si>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</si>
  <si>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</si>
  <si>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</si>
  <si>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</si>
  <si>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</si>
  <si>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</si>
  <si>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</si>
  <si>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</si>
  <si>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</si>
  <si>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</si>
  <si>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</si>
  <si>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</si>
  <si>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</si>
  <si>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</si>
  <si>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</si>
  <si>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</si>
  <si>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</si>
  <si>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</si>
  <si>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</si>
  <si>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</si>
  <si>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</si>
  <si>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</si>
  <si>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</si>
  <si>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</si>
  <si>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</si>
  <si>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</si>
  <si>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</si>
  <si>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</si>
  <si>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</si>
  <si>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</si>
  <si>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</si>
  <si>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</si>
  <si>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</si>
  <si>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</si>
  <si>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</si>
  <si>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</si>
  <si>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</si>
  <si>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</si>
  <si>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</si>
  <si>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</si>
  <si>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</si>
  <si>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</si>
  <si>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</si>
  <si>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</si>
  <si>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</si>
  <si>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</si>
  <si>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</si>
  <si>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</si>
  <si>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</si>
  <si>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</si>
  <si>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</si>
  <si>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</si>
  <si>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</si>
  <si>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</si>
  <si>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</si>
  <si>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</si>
  <si>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</si>
  <si>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</si>
  <si>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</si>
  <si>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</si>
  <si>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</si>
  <si>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</si>
  <si>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</si>
  <si>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</si>
  <si>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</si>
  <si>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</si>
  <si>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</si>
  <si>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</si>
  <si>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</si>
  <si>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</si>
  <si>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</si>
  <si>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</si>
  <si>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</si>
  <si>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</si>
  <si>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</si>
  <si>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</si>
  <si>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</si>
  <si>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</si>
  <si>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</si>
  <si>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</si>
  <si>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</si>
  <si>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</si>
  <si>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</si>
  <si>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</si>
  <si>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</si>
  <si>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</si>
  <si>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</si>
  <si>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</si>
  <si>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</si>
  <si>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</si>
  <si>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</si>
  <si>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</si>
  <si>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</si>
  <si>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</si>
  <si>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</si>
  <si>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</si>
  <si>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</si>
  <si>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</si>
  <si>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</si>
  <si>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</si>
  <si>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</si>
  <si>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</si>
  <si>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</si>
  <si>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</si>
  <si>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</si>
  <si>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</si>
  <si>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</si>
  <si>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</si>
  <si>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</si>
  <si>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</si>
  <si>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</si>
  <si>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</si>
  <si>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</si>
  <si>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</si>
  <si>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</si>
  <si>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</si>
  <si>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</si>
  <si>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</si>
  <si>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</si>
  <si>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</si>
  <si>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</si>
  <si>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</si>
  <si>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</si>
  <si>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</si>
  <si>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</si>
  <si>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</si>
  <si>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</si>
  <si>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</si>
  <si>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</si>
  <si>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</si>
  <si>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</si>
  <si>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</si>
  <si>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</si>
  <si>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</si>
  <si>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</si>
  <si>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</si>
  <si>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</si>
  <si>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</si>
  <si>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</si>
  <si>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</si>
  <si>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</si>
  <si>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</si>
  <si>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</si>
  <si>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</si>
  <si>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</si>
  <si>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</si>
  <si>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</si>
  <si>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</si>
  <si>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</si>
  <si>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</si>
  <si>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</si>
  <si>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</si>
  <si>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</si>
  <si>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</si>
  <si>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</si>
  <si>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</si>
  <si>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</si>
  <si>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</si>
  <si>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</si>
  <si>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</si>
  <si>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</si>
  <si>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</si>
  <si>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</si>
  <si>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</si>
  <si>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</si>
  <si>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</si>
  <si>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</si>
  <si>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</si>
  <si>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</si>
  <si>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</si>
  <si>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</si>
  <si>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</si>
  <si>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</si>
  <si>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</si>
  <si>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</si>
  <si>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</si>
  <si>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</si>
  <si>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</si>
  <si>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</si>
  <si>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</si>
  <si>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</si>
  <si>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</si>
  <si>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</si>
  <si>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</si>
  <si>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</si>
  <si>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</si>
  <si>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</si>
  <si>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</si>
  <si>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</si>
  <si>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</si>
  <si>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</si>
  <si>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</si>
  <si>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</si>
  <si>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</si>
  <si>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</si>
  <si>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</si>
  <si>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</si>
  <si>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</si>
  <si>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</si>
  <si>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</si>
  <si>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</si>
  <si>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</si>
  <si>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</si>
  <si>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</si>
  <si>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</si>
  <si>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</si>
  <si>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</si>
  <si>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</si>
  <si>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</si>
  <si>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</si>
  <si>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</si>
  <si>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</si>
  <si>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</si>
  <si>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</si>
  <si>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</si>
  <si>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</si>
  <si>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</si>
  <si>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</si>
  <si>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</si>
  <si>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</si>
  <si>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</si>
  <si>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</si>
  <si>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</si>
  <si>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</si>
  <si>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</si>
  <si>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</si>
  <si>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</si>
  <si>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</si>
  <si>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</si>
  <si>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</si>
  <si>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</si>
  <si>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</si>
  <si>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</si>
  <si>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</si>
  <si>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</si>
  <si>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</si>
  <si>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</si>
  <si>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</si>
  <si>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</si>
  <si>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</si>
  <si>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</si>
  <si>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</si>
  <si>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</si>
  <si>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</si>
  <si>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</si>
  <si>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</si>
  <si>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</si>
  <si>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</si>
  <si>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</si>
  <si>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</si>
  <si>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</si>
  <si>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</si>
  <si>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</si>
  <si>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</si>
  <si>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</si>
  <si>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</si>
  <si>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</si>
  <si>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</si>
  <si>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</si>
  <si>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</si>
  <si>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</si>
  <si>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</si>
  <si>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</si>
  <si>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</si>
  <si>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</si>
  <si>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</si>
  <si>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</si>
  <si>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</si>
  <si>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</si>
  <si>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</si>
  <si>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</si>
  <si>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</si>
  <si>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</si>
  <si>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</si>
  <si>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</si>
  <si>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</si>
  <si>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</si>
  <si>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</si>
  <si>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</si>
  <si>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</si>
  <si>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</si>
  <si>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</si>
  <si>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</si>
  <si>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</si>
  <si>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</si>
  <si>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</si>
  <si>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</si>
  <si>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</si>
  <si>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</si>
  <si>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</si>
  <si>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</si>
  <si>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</si>
  <si>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</si>
  <si>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</si>
  <si>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</si>
  <si>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</si>
  <si>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</si>
  <si>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</si>
  <si>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</si>
  <si>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</si>
  <si>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</si>
  <si>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</si>
  <si>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</si>
  <si>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</si>
  <si>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</si>
  <si>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</si>
  <si>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</si>
  <si>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</si>
  <si>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</si>
  <si>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</si>
  <si>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</si>
  <si>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</si>
  <si>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</si>
  <si>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</si>
  <si>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</si>
  <si>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</si>
  <si>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</si>
  <si>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</si>
  <si>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</si>
  <si>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</si>
  <si>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</si>
  <si>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</si>
  <si>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</si>
  <si>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</si>
  <si>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</si>
  <si>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</si>
  <si>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</si>
  <si>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</si>
  <si>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</si>
  <si>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</si>
  <si>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</si>
  <si>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</si>
  <si>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</si>
  <si>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</si>
  <si>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</si>
  <si>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</si>
  <si>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</si>
  <si>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</si>
  <si>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</si>
  <si>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</si>
  <si>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</si>
  <si>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</si>
  <si>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</si>
  <si>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</si>
  <si>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</si>
  <si>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</si>
  <si>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</si>
  <si>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</si>
  <si>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</si>
  <si>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</si>
  <si>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</si>
  <si>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</si>
  <si>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</si>
  <si>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</si>
  <si>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</si>
  <si>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</si>
  <si>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</si>
  <si>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</si>
  <si>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</si>
  <si>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</si>
  <si>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</si>
  <si>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</si>
  <si>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</si>
  <si>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</si>
  <si>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</si>
  <si>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</si>
  <si>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</si>
  <si>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</si>
  <si>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</si>
  <si>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</si>
  <si>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</si>
  <si>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</si>
  <si>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</si>
  <si>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</si>
  <si>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</si>
  <si>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</si>
  <si>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</si>
  <si>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</si>
  <si>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</si>
  <si>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</si>
  <si>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</si>
  <si>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</si>
  <si>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</si>
  <si>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</si>
  <si>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</si>
  <si>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</si>
  <si>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</si>
  <si>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</si>
  <si>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</si>
  <si>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</si>
  <si>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</si>
  <si>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</si>
  <si>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</si>
  <si>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</si>
  <si>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</si>
  <si>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</si>
  <si>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</si>
  <si>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</si>
  <si>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</si>
  <si>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</si>
  <si>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</si>
  <si>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</si>
  <si>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</si>
  <si>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</si>
  <si>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</si>
  <si>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</si>
  <si>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</si>
  <si>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</si>
  <si>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</si>
  <si>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</si>
  <si>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</si>
  <si>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</si>
  <si>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</si>
  <si>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</si>
  <si>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</si>
  <si>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</si>
  <si>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</si>
  <si>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</si>
  <si>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</si>
  <si>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</si>
  <si>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</si>
  <si>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</si>
  <si>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</si>
  <si>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</si>
  <si>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</si>
  <si>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</si>
  <si>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</si>
  <si>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</si>
  <si>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</si>
  <si>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</si>
  <si>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</si>
  <si>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</si>
  <si>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</si>
  <si>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</si>
  <si>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</si>
  <si>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</si>
  <si>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</si>
  <si>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</si>
  <si>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</si>
  <si>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</si>
  <si>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</si>
  <si>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</si>
  <si>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</si>
  <si>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</si>
  <si>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</si>
  <si>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</si>
  <si>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</si>
  <si>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</si>
  <si>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</si>
  <si>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</si>
  <si>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</si>
  <si>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</si>
  <si>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</si>
  <si>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</si>
  <si>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</si>
  <si>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</si>
  <si>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</si>
  <si>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</si>
  <si>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</si>
  <si>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</si>
  <si>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</si>
  <si>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</si>
  <si>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</si>
  <si>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</si>
  <si>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</si>
  <si>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</si>
  <si>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</si>
  <si>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</si>
  <si>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</si>
  <si>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</si>
  <si>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</si>
  <si>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</si>
  <si>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</si>
  <si>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</si>
  <si>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</si>
  <si>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</si>
  <si>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</si>
  <si>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</si>
  <si>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</si>
  <si>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</si>
  <si>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</si>
  <si>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</si>
  <si>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</si>
  <si>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</si>
  <si>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</si>
  <si>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</si>
  <si>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</si>
  <si>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</si>
  <si>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</si>
  <si>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</si>
  <si>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</si>
  <si>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</si>
  <si>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</si>
  <si>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</si>
  <si>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</si>
  <si>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</si>
  <si>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</si>
  <si>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</si>
  <si>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</si>
  <si>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</si>
  <si>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</si>
  <si>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</si>
  <si>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</si>
  <si>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</si>
  <si>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</si>
  <si>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</si>
  <si>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</si>
  <si>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</si>
  <si>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</si>
  <si>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</si>
  <si>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</si>
  <si>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</si>
  <si>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</si>
  <si>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</si>
  <si>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</si>
  <si>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</si>
  <si>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</si>
  <si>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</si>
  <si>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</si>
  <si>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</si>
  <si>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</si>
  <si>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</si>
  <si>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</si>
  <si>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</si>
  <si>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</si>
  <si>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</si>
  <si>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</si>
  <si>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</si>
  <si>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</si>
  <si>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</si>
  <si>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</si>
  <si>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</si>
  <si>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</si>
  <si>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</si>
  <si>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</si>
  <si>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</si>
  <si>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</si>
  <si>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</si>
  <si>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</si>
  <si>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</si>
  <si>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</si>
  <si>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</si>
  <si>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</si>
  <si>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</si>
  <si>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</si>
  <si>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</si>
  <si>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</si>
  <si>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</si>
  <si>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</si>
  <si>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</si>
  <si>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</si>
  <si>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</si>
  <si>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</si>
  <si>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</si>
  <si>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</si>
  <si>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</si>
  <si>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</si>
  <si>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</si>
  <si>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</si>
  <si>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</si>
  <si>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</si>
  <si>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</si>
  <si>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</si>
  <si>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</si>
  <si>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</si>
  <si>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</si>
  <si>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</si>
  <si>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</si>
  <si>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</si>
  <si>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</si>
  <si>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</si>
  <si>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</si>
  <si>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</si>
  <si>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</si>
  <si>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</si>
  <si>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</si>
  <si>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</si>
  <si>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</si>
  <si>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</si>
  <si>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</si>
  <si>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</si>
  <si>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</si>
  <si>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</si>
  <si>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</si>
  <si>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</si>
  <si>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</si>
  <si>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</si>
  <si>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</si>
  <si>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</si>
  <si>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</si>
  <si>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</si>
  <si>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</si>
  <si>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</si>
  <si>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</si>
  <si>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</si>
  <si>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</si>
  <si>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</si>
  <si>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</si>
  <si>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</si>
  <si>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</si>
  <si>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</si>
  <si>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</si>
  <si>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</si>
  <si>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</si>
  <si>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</si>
  <si>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</si>
  <si>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</si>
  <si>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</si>
  <si>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</si>
  <si>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</si>
  <si>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</si>
  <si>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</si>
  <si>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</si>
  <si>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</si>
  <si>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</si>
  <si>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</si>
  <si>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</si>
  <si>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</si>
  <si>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</si>
  <si>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</si>
  <si>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</si>
  <si>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</si>
  <si>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</si>
  <si>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</si>
  <si>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</si>
  <si>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</si>
  <si>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</si>
  <si>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</si>
  <si>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</si>
  <si>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</si>
  <si>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</si>
  <si>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</si>
  <si>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</si>
  <si>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</si>
  <si>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</si>
  <si>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</si>
  <si>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</si>
  <si>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</si>
  <si>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</si>
  <si>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</si>
  <si>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</si>
  <si>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</si>
  <si>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</si>
  <si>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</si>
  <si>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</si>
  <si>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</si>
  <si>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</si>
  <si>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</si>
  <si>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</si>
  <si>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</si>
  <si>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</si>
  <si>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</si>
  <si>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</si>
  <si>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</si>
  <si>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</si>
  <si>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</si>
  <si>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</si>
  <si>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</si>
  <si>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</si>
  <si>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</si>
  <si>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</si>
  <si>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</si>
  <si>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</si>
  <si>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</si>
  <si>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</si>
  <si>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</si>
  <si>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</si>
  <si>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</si>
  <si>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</si>
  <si>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</si>
  <si>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</si>
  <si>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</si>
  <si>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</si>
  <si>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</si>
  <si>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</si>
  <si>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</si>
  <si>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</si>
  <si>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</si>
  <si>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</si>
  <si>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</si>
  <si>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</si>
  <si>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</si>
  <si>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</si>
  <si>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</si>
  <si>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</si>
  <si>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</si>
  <si>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</si>
  <si>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</si>
  <si>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</si>
  <si>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</si>
  <si>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</si>
  <si>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</si>
  <si>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</si>
  <si>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</si>
  <si>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</si>
  <si>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</si>
  <si>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</si>
  <si>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</si>
  <si>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</si>
  <si>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</si>
  <si>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</si>
  <si>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</si>
  <si>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</si>
  <si>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</si>
  <si>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</si>
  <si>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</si>
  <si>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</si>
  <si>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</si>
  <si>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</si>
  <si>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</si>
  <si>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</si>
  <si>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</si>
  <si>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</si>
  <si>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</si>
  <si>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</si>
  <si>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</si>
  <si>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</si>
  <si>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</si>
  <si>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</si>
  <si>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</si>
  <si>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</si>
  <si>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</si>
  <si>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</si>
  <si>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</si>
  <si>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</si>
  <si>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</si>
  <si>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</si>
  <si>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</si>
  <si>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</si>
  <si>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</si>
  <si>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</si>
  <si>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</si>
  <si>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</si>
  <si>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</si>
  <si>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</si>
  <si>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</si>
  <si>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</si>
  <si>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</si>
  <si>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</si>
  <si>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</si>
  <si>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</si>
  <si>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</si>
  <si>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</si>
  <si>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</si>
  <si>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</si>
  <si>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</si>
  <si>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</si>
  <si>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</si>
  <si>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</si>
  <si>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</si>
  <si>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</si>
  <si>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</si>
  <si>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</si>
  <si>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</si>
  <si>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</si>
  <si>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</si>
  <si>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</si>
  <si>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</si>
  <si>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</si>
  <si>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</si>
  <si>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</si>
  <si>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</si>
  <si>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</si>
  <si>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</si>
  <si>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</si>
  <si>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</si>
  <si>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</si>
  <si>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</si>
  <si>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</si>
  <si>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</si>
  <si>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</si>
  <si>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</si>
  <si>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</si>
  <si>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</si>
  <si>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</si>
  <si>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</si>
  <si>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</si>
  <si>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</si>
  <si>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</si>
  <si>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</si>
  <si>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</si>
  <si>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</si>
  <si>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</si>
  <si>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</si>
  <si>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</si>
  <si>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</si>
  <si>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</si>
  <si>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</si>
  <si>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</si>
  <si>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</si>
  <si>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</si>
  <si>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</si>
  <si>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</si>
  <si>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</si>
  <si>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</si>
  <si>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</si>
  <si>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</si>
  <si>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</si>
  <si>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</si>
  <si>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</si>
  <si>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</si>
  <si>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</si>
  <si>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</si>
  <si>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</si>
  <si>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</si>
  <si>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</si>
  <si>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</si>
  <si>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</si>
  <si>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</si>
  <si>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</si>
  <si>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</si>
  <si>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</si>
  <si>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</si>
  <si>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</si>
  <si>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</si>
  <si>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</si>
  <si>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</si>
  <si>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</si>
  <si>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</si>
  <si>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</si>
  <si>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</si>
  <si>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</si>
  <si>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</si>
  <si>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</si>
  <si>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</si>
  <si>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</si>
  <si>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</si>
  <si>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</si>
  <si>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</si>
  <si>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</si>
  <si>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</si>
  <si>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</si>
  <si>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</si>
  <si>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</si>
  <si>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</si>
  <si>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</si>
  <si>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</si>
  <si>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</si>
  <si>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</si>
  <si>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</si>
  <si>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</si>
  <si>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</si>
  <si>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</si>
  <si>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</si>
  <si>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</si>
  <si>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</si>
  <si>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</si>
  <si>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</si>
  <si>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</si>
  <si>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</si>
  <si>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</si>
  <si>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</si>
  <si>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</si>
  <si>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</si>
  <si>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</si>
  <si>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</si>
  <si>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</si>
  <si>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</si>
  <si>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</si>
  <si>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</si>
  <si>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</si>
  <si>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</si>
  <si>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</si>
  <si>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</si>
  <si>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</si>
  <si>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</si>
  <si>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</si>
  <si>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</si>
  <si>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</si>
  <si>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</si>
  <si>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</si>
  <si>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</si>
  <si>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</si>
  <si>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</si>
  <si>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</si>
  <si>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</si>
  <si>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</si>
  <si>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</si>
  <si>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</si>
  <si>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</si>
  <si>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</si>
  <si>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</si>
  <si>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</si>
  <si>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</si>
  <si>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</si>
  <si>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</si>
  <si>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</si>
  <si>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</si>
  <si>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</si>
  <si>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</si>
  <si>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</si>
  <si>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</si>
  <si>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</si>
  <si>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</si>
  <si>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</si>
  <si>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</si>
  <si>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</si>
  <si>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</si>
  <si>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</si>
  <si>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</si>
  <si>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</si>
  <si>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</si>
  <si>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</si>
  <si>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</si>
  <si>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</si>
  <si>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</si>
  <si>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</si>
  <si>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</si>
  <si>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</si>
  <si>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</si>
  <si>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</si>
  <si>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</si>
  <si>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</si>
  <si>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</si>
  <si>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</si>
  <si>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</si>
  <si>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</si>
  <si>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</si>
  <si>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</si>
  <si>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</si>
  <si>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</si>
  <si>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</si>
  <si>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</si>
  <si>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</si>
  <si>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</si>
  <si>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</si>
  <si>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</si>
  <si>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</si>
  <si>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</si>
  <si>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</si>
  <si>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</si>
  <si>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</si>
  <si>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</si>
  <si>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</si>
  <si>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</si>
  <si>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</si>
  <si>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</si>
  <si>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</si>
  <si>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</si>
  <si>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</si>
  <si>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</si>
  <si>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</si>
  <si>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</si>
  <si>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</si>
  <si>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</si>
  <si>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</si>
  <si>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</si>
  <si>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</si>
  <si>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</si>
  <si>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</si>
  <si>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</si>
  <si>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</si>
  <si>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</si>
  <si>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</si>
  <si>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</si>
  <si>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</si>
  <si>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</si>
  <si>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</si>
  <si>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</si>
  <si>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</si>
  <si>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</si>
  <si>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</si>
  <si>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</si>
  <si>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</si>
  <si>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</si>
  <si>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</si>
  <si>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</si>
  <si>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</si>
  <si>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</si>
  <si>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</si>
  <si>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</si>
  <si>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</si>
  <si>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</si>
  <si>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</si>
  <si>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</si>
  <si>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</si>
  <si>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</si>
  <si>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</si>
  <si>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</si>
  <si>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</si>
  <si>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</si>
  <si>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</si>
  <si>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</si>
  <si>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</si>
  <si>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</si>
  <si>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</si>
  <si>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</si>
  <si>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</si>
  <si>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</si>
  <si>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</si>
  <si>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</si>
  <si>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</si>
  <si>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</si>
  <si>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</si>
  <si>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</si>
  <si>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</si>
  <si>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</si>
  <si>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</si>
  <si>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</si>
  <si>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</si>
  <si>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</si>
  <si>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</si>
  <si>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</si>
  <si>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</si>
  <si>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</si>
  <si>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</si>
  <si>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</si>
  <si>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</si>
  <si>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</si>
  <si>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</si>
  <si>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</si>
  <si>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</si>
  <si>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</si>
  <si>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</si>
  <si>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</si>
  <si>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</si>
  <si>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</si>
  <si>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</si>
  <si>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</si>
  <si>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</si>
  <si>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</si>
  <si>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</si>
  <si>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</si>
  <si>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</si>
  <si>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</si>
  <si>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</si>
  <si>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</si>
  <si>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</si>
  <si>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</si>
  <si>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</si>
  <si>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</si>
  <si>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</si>
  <si>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</si>
  <si>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</si>
  <si>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</si>
  <si>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</si>
  <si>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</si>
  <si>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</si>
  <si>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</si>
  <si>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</si>
  <si>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</si>
  <si>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</si>
  <si>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</si>
  <si>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</si>
  <si>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</si>
  <si>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</si>
  <si>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</si>
  <si>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</si>
  <si>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</si>
  <si>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</si>
  <si>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</si>
  <si>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</si>
  <si>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</si>
  <si>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</si>
  <si>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</si>
  <si>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</si>
  <si>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</si>
  <si>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</si>
  <si>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</si>
  <si>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</si>
  <si>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</si>
  <si>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</si>
  <si>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</si>
  <si>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</si>
  <si>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</si>
  <si>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</si>
  <si>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</si>
  <si>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</si>
  <si>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</si>
  <si>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</si>
  <si>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</si>
  <si>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</si>
  <si>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</si>
  <si>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</si>
  <si>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</si>
  <si>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</si>
  <si>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</si>
  <si>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</si>
  <si>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</si>
  <si>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</si>
  <si>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</si>
  <si>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</si>
  <si>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</si>
  <si>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</si>
  <si>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</si>
  <si>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</si>
  <si>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</si>
  <si>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</si>
  <si>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</si>
  <si>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</si>
  <si>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</si>
  <si>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</si>
  <si>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</si>
  <si>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</si>
  <si>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</si>
  <si>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</si>
  <si>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</si>
  <si>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</si>
  <si>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</si>
  <si>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</si>
  <si>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</si>
  <si>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</si>
  <si>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</si>
  <si>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</si>
  <si>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</si>
  <si>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</si>
  <si>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</si>
  <si>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</si>
  <si>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</si>
  <si>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</si>
  <si>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</si>
  <si>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</si>
  <si>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</si>
  <si>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</si>
  <si>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</si>
  <si>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</si>
  <si>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</si>
  <si>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</si>
  <si>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</si>
  <si>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</si>
  <si>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</si>
  <si>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</si>
  <si>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</si>
  <si>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</si>
  <si>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</si>
  <si>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</si>
  <si>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</si>
  <si>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</si>
  <si>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</si>
  <si>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</si>
  <si>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</si>
  <si>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</si>
  <si>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</si>
  <si>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</si>
  <si>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</si>
  <si>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</si>
  <si>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</si>
  <si>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</si>
  <si>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</si>
  <si>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</si>
  <si>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</si>
  <si>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</si>
  <si>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</si>
  <si>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</si>
  <si>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</si>
  <si>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</si>
  <si>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</si>
  <si>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</si>
  <si>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</si>
  <si>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</si>
  <si>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</si>
  <si>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</si>
  <si>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</si>
  <si>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</si>
  <si>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</si>
  <si>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</si>
  <si>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</si>
  <si>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</si>
  <si>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</si>
  <si>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</si>
  <si>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</si>
  <si>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</si>
  <si>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</si>
  <si>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</si>
  <si>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</si>
  <si>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</si>
  <si>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</si>
  <si>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</si>
  <si>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</si>
  <si>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</si>
  <si>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</si>
  <si>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</si>
  <si>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</si>
  <si>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</si>
  <si>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</si>
  <si>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</si>
  <si>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</si>
  <si>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</si>
  <si>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</si>
  <si>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</si>
  <si>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</si>
  <si>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</si>
  <si>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</si>
  <si>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</si>
  <si>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</si>
  <si>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</si>
  <si>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</si>
  <si>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</si>
  <si>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</si>
  <si>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</si>
  <si>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</si>
  <si>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</si>
  <si>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</si>
  <si>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</si>
  <si>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</si>
  <si>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</si>
  <si>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</si>
  <si>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</si>
  <si>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</si>
  <si>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</si>
  <si>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</si>
  <si>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</si>
  <si>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</si>
  <si>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</si>
  <si>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</si>
  <si>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</si>
  <si>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</si>
  <si>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</si>
  <si>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</si>
  <si>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</si>
  <si>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</si>
  <si>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</si>
  <si>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</si>
  <si>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</si>
  <si>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</si>
  <si>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</si>
  <si>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</si>
  <si>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</si>
  <si>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</si>
  <si>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</si>
  <si>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</si>
  <si>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</si>
  <si>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</si>
  <si>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</si>
  <si>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</si>
  <si>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</si>
  <si>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</si>
  <si>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</si>
  <si>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</si>
  <si>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</si>
  <si>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</si>
  <si>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</si>
  <si>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</si>
  <si>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</si>
  <si>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</si>
  <si>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</si>
  <si>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</si>
  <si>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</si>
  <si>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</si>
  <si>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</si>
  <si>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</si>
  <si>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</si>
  <si>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</si>
  <si>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</si>
  <si>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</si>
  <si>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</si>
  <si>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</si>
  <si>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</si>
  <si>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</si>
  <si>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</si>
  <si>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</si>
  <si>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</si>
  <si>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</si>
  <si>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</si>
  <si>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</si>
  <si>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</si>
  <si>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</si>
  <si>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</si>
  <si>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</si>
  <si>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</si>
  <si>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</si>
  <si>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</si>
  <si>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</si>
  <si>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</si>
  <si>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</si>
  <si>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</si>
  <si>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</si>
  <si>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</si>
  <si>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</si>
  <si>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</si>
  <si>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</si>
  <si>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</si>
  <si>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</si>
  <si>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</si>
  <si>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</si>
  <si>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</si>
  <si>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</si>
  <si>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</si>
  <si>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</si>
  <si>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</si>
  <si>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</si>
  <si>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</si>
  <si>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</si>
  <si>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</si>
  <si>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</si>
  <si>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</si>
  <si>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</si>
  <si>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</si>
  <si>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</si>
  <si>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</si>
  <si>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</si>
  <si>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</si>
  <si>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</si>
  <si>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</si>
  <si>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</si>
  <si>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</si>
  <si>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</si>
  <si>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</si>
  <si>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</si>
  <si>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</si>
  <si>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</si>
  <si>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</si>
  <si>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</si>
  <si>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</si>
  <si>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</si>
  <si>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</si>
  <si>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</si>
  <si>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</si>
  <si>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</si>
  <si>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</si>
  <si>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</si>
  <si>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</si>
  <si>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</si>
  <si>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</si>
  <si>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</si>
  <si>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</si>
  <si>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</si>
  <si>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</si>
  <si>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</si>
  <si>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</si>
  <si>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</si>
  <si>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</si>
  <si>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</si>
  <si>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</si>
  <si>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</si>
  <si>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</si>
  <si>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</si>
  <si>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</si>
  <si>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</si>
  <si>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</si>
  <si>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</si>
  <si>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</si>
  <si>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</si>
  <si>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</si>
  <si>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</si>
  <si>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</si>
  <si>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</si>
  <si>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</si>
  <si>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</si>
  <si>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</si>
  <si>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</si>
  <si>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</si>
  <si>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</si>
  <si>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</si>
  <si>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</si>
  <si>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</si>
  <si>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</si>
  <si>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</si>
  <si>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</si>
  <si>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</si>
  <si>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</si>
  <si>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</si>
  <si>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</si>
  <si>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</si>
  <si>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</si>
  <si>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</si>
  <si>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</si>
  <si>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</si>
  <si>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</si>
  <si>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</si>
  <si>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</si>
  <si>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</si>
  <si>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</si>
  <si>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</si>
  <si>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</si>
  <si>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</si>
  <si>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</si>
  <si>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</si>
  <si>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</si>
  <si>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</si>
  <si>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</si>
  <si>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</si>
  <si>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</si>
  <si>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</si>
  <si>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</si>
  <si>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</si>
  <si>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</si>
  <si>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</si>
  <si>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</si>
  <si>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</si>
  <si>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</si>
  <si>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</si>
  <si>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</si>
  <si>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</si>
  <si>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</si>
  <si>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</si>
  <si>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</si>
  <si>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</si>
  <si>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</si>
  <si>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</si>
  <si>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</si>
  <si>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</si>
  <si>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</si>
  <si>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</si>
  <si>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</si>
  <si>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</si>
  <si>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</si>
  <si>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</si>
  <si>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</si>
  <si>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</si>
  <si>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</si>
  <si>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</si>
  <si>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</si>
  <si>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</si>
  <si>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</si>
  <si>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</si>
  <si>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</si>
  <si>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</si>
  <si>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</si>
  <si>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</si>
  <si>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</si>
  <si>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</si>
  <si>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</si>
  <si>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</si>
  <si>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</si>
  <si>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</si>
  <si>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</si>
  <si>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</si>
  <si>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</si>
  <si>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</si>
  <si>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</si>
  <si>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</si>
  <si>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</si>
  <si>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</si>
  <si>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</si>
  <si>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</si>
  <si>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</si>
  <si>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</si>
  <si>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</si>
  <si>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</si>
  <si>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</si>
  <si>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</si>
  <si>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</si>
  <si>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</si>
  <si>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</si>
  <si>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</si>
  <si>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</si>
  <si>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</si>
  <si>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</si>
  <si>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</si>
  <si>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</si>
  <si>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</si>
  <si>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</si>
  <si>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</si>
  <si>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</si>
  <si>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</si>
  <si>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</si>
  <si>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</si>
  <si>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</si>
  <si>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</si>
  <si>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</si>
  <si>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</si>
  <si>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</si>
  <si>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</si>
  <si>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</si>
  <si>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</si>
  <si>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</si>
  <si>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</si>
  <si>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</si>
  <si>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</si>
  <si>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</si>
  <si>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</si>
  <si>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</si>
  <si>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</si>
  <si>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</si>
  <si>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</si>
  <si>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</si>
  <si>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</si>
  <si>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</si>
  <si>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</si>
  <si>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</si>
  <si>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</si>
  <si>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</si>
  <si>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</si>
  <si>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</si>
  <si>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</si>
  <si>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</si>
  <si>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</si>
  <si>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</si>
  <si>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</si>
  <si>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</si>
  <si>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</si>
  <si>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</si>
  <si>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</si>
  <si>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</si>
  <si>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</si>
  <si>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</si>
  <si>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</si>
  <si>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</si>
  <si>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</si>
  <si>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</si>
  <si>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</si>
  <si>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</si>
  <si>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</si>
  <si>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</si>
  <si>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</si>
  <si>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</si>
  <si>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</si>
  <si>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</si>
  <si>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</si>
  <si>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</si>
  <si>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</si>
  <si>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</si>
  <si>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</si>
  <si>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</si>
  <si>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</si>
  <si>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</si>
  <si>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</si>
  <si>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</si>
  <si>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</si>
  <si>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</si>
  <si>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</si>
  <si>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</si>
  <si>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</si>
  <si>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</si>
  <si>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</si>
  <si>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</si>
  <si>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</si>
  <si>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</si>
  <si>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</si>
  <si>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</si>
  <si>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</si>
  <si>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</si>
  <si>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</si>
  <si>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</si>
  <si>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</si>
  <si>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</si>
  <si>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</si>
  <si>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</si>
  <si>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</si>
  <si>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</si>
  <si>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</si>
  <si>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</si>
  <si>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</si>
  <si>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</si>
  <si>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</si>
  <si>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</si>
  <si>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</si>
  <si>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</si>
  <si>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</si>
  <si>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</si>
  <si>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</si>
  <si>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</si>
  <si>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</si>
  <si>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</si>
  <si>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</si>
  <si>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</si>
  <si>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</si>
  <si>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</si>
  <si>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</si>
  <si>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</si>
  <si>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</si>
  <si>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</si>
  <si>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</si>
  <si>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</si>
  <si>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</si>
  <si>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</si>
  <si>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</si>
  <si>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</si>
  <si>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</si>
  <si>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</si>
  <si>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</si>
  <si>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</si>
  <si>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</si>
  <si>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</si>
  <si>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</si>
  <si>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</si>
  <si>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</si>
  <si>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</si>
  <si>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</si>
  <si>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</si>
  <si>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</si>
  <si>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</si>
  <si>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</si>
  <si>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</si>
  <si>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</si>
  <si>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</si>
  <si>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</si>
  <si>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</si>
  <si>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</si>
  <si>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</si>
  <si>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</si>
  <si>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</si>
  <si>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</si>
  <si>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</si>
  <si>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</si>
  <si>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</si>
  <si>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</si>
  <si>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</si>
  <si>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</si>
  <si>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</si>
  <si>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</si>
  <si>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</si>
  <si>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</si>
  <si>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</si>
  <si>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</si>
  <si>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</si>
  <si>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</si>
  <si>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</si>
  <si>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</si>
  <si>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</si>
  <si>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</si>
  <si>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</si>
  <si>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</si>
  <si>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</si>
  <si>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</si>
  <si>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</si>
  <si>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</si>
  <si>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</si>
  <si>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</si>
  <si>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</si>
  <si>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</si>
  <si>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</si>
  <si>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</si>
  <si>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</si>
  <si>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</si>
  <si>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</si>
  <si>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</si>
  <si>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</si>
  <si>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</si>
  <si>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</si>
  <si>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</si>
  <si>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</si>
  <si>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</si>
  <si>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</si>
  <si>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</si>
  <si>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</si>
  <si>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</si>
  <si>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</si>
  <si>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</si>
  <si>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</si>
  <si>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</si>
  <si>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</si>
  <si>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</si>
  <si>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</si>
  <si>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</si>
  <si>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</si>
  <si>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</si>
  <si>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</si>
  <si>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</si>
  <si>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</si>
  <si>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</si>
  <si>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</si>
  <si>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</si>
  <si>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</si>
  <si>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</si>
  <si>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</si>
  <si>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</si>
  <si>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</si>
  <si>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</si>
  <si>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</si>
  <si>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</si>
  <si>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</si>
  <si>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</si>
  <si>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</si>
  <si>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</si>
  <si>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</si>
  <si>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</si>
  <si>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</si>
  <si>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</si>
  <si>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</si>
  <si>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</si>
  <si>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</si>
  <si>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</si>
  <si>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</si>
  <si>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</si>
  <si>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</si>
  <si>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</si>
  <si>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</si>
  <si>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</si>
  <si>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TT-20251122-00495</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</si>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</sst>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3" totalsRowShown="0" headerRowDxfId="31" dataDxfId="30" headerRowBorderDxfId="28" tableBorderDxfId="29">
  <autoFilter ref="A1:L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320.59110011574376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5.8090856487979181E-2</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1.5104745376447681E-2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1.3310763890331145E-2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45983.53952604167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45983.53952604167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45983.53952604167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45983.53952604167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45983.53952604167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45983.53952604167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45983.53952604167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45983.53952604167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45983.53952604167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45983.53952604167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45983.53952604167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45983.53952604167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45983.53952604167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45983.53952604167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45983.53952604167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45983.53952604167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45983.53952604167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45983.53952604167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45983.53952604167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45983.53952604167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45983.53952604167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45983.53952604167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45983.53952604167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45983.53952604167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45983.53952604167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45983.53952604167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45983.53952604167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45983.53952604167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45983.53952604167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45983.53952604167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45983.53952604167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45983.53952604167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45983.53952604167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45983.53952604167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45983.53952604167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45983.53952604167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45983.53952604167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45983.53952604167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45983.53952604167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45983.53952604167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45983.53952604167</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45983.53952604167</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60B1C08-36E2-49BA-90B4-761B77BE9EB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158.53968807870842</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45983.53952604167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45983.53952604167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45983.53952604167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45983.53952604167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45983.53952604167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45983.53952604167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45983.53952604167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45983.53952604167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45983.53952604167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45983.53952604167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45983.53952604167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45983.53952604167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45983.53952604167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45983.53952604167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45983.53952604167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45983.53952604167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45983.53952604167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45983.53952604167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45983.53952604167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45983.53952604167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45983.53952604167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45983.53952604167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45983.53952604167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45983.53952604167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45983.53952604167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45983.53952604167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45983.53952604167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45983.53952604167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45983.53952604167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45983.53952604167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45983.53952604167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45983.53952604167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45983.53952604167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45983.53952604167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45983.53952604167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45983.53952604167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45983.53952604167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45983.53952604167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45983.53952604167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45983.53952604167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45983.53952604167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45983.53952604167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45983.53952604167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45983.53952604167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45983.53952604167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45983.53952604167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45983.53952604167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45983.53952604167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45983.53952604167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45983.53952604167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45983.53952604167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45983.53952604167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45983.53952604167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45983.53952604167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45983.53952604167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45983.53952604167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45983.53952604167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45983.53952604167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45983.53952604167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45983.53952604167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45983.53952604167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45983.53952604167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45983.53952604167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45983.53952604167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45983.53952604167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45983.53952604167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45983.53952604167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45983.53952604167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45983.53952604167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45983.53952604167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45983.53952604167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45983.53952604167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45983.53952604167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45983.53952604167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45983.53952604167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45983.53952604167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45983.53952604167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45983.53952604167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45983.53952604167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45983.53952604167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45983.53952604167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45983.53952604167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45983.53952604167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45983.53952604167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45983.53952604167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45983.53952604167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45983.53952604167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45983.53952604167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45983.53952604167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45983.53952604167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45983.53952604167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45983.53952604167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45983.53952604167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45983.53952604167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45983.53952604167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45983.53952604167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45983.53952604167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45983.53952604167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45983.53952604167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45983.53952604167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45983.53952604167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45983.53952604167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45983.53952604167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45983.53952604167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45983.53952604167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45983.53952604167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45983.53952604167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45983.53952604167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45983.53952604167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45983.53952604167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45983.53952604167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45983.53952604167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45983.53952604167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45983.53952604167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45983.53952604167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45983.53952604167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45983.53952604167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45983.53952604167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45983.53952604167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45983.53952604167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45983.53952604167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45983.53952604167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45983.53952604167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45983.53952604167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45983.53952604167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45983.53952604167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45983.53952604167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45983.53952604167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45983.53952604167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45983.53952604167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45983.53952604167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45983.53952604167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45983.53952604167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45983.53952604167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45983.53952604167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45983.53952604167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45983.53952604167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45983.53952604167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45983.53952604167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45983.53952604167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45983.53952604167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45983.53952604167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45983.53952604167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45983.53952604167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45983.53952604167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45983.53952604167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45983.53952604167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45983.53952604167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45983.53952604167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45983.53952604167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45983.53952604167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45983.53952604167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45983.53952604167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45983.53952604167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45983.53952604167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45983.53952604167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45983.53952604167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45983.53952604167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45983.53952604167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45983.53952604167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45983.53952604167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45983.53952604167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45983.53952604167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45983.53952604167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45983.53952604167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45983.53952604167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45983.53952604167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45983.53952604167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45983.53952604167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45983.53952604167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45983.53952604167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45983.53952604167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45983.53952604167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45983.53952604167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45983.53952604167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45983.53952604167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45983.53952604167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45983.53952604167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45983.53952604167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45983.53952604167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45983.53952604167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45983.53952604167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45983.53952604167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45983.53952604167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45983.53952604167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45983.53952604167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45983.53952604167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45983.53952604167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45983.53952604167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45983.53952604167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45983.53952604167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45983.53952604167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45983.53952604167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45983.53952604167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45983.53952604167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45983.53952604167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45983.53952604167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45983.53952604167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45983.53952604167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45983.53952604167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45983.53952604167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45983.53952604167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45983.53952604167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45983.53952604167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45983.53952604167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45983.53952604167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45983.53952604167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45983.53952604167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45983.53952604167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45983.53952604167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45983.53952604167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45983.53952604167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45983.53952604167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45983.53952604167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45983.53952604167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45983.53952604167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45983.53952604167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45983.53952604167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45983.53952604167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45983.53952604167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45983.53952604167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45983.53952604167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45983.53952604167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45983.53952604167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45983.53952604167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45983.53952604167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45983.53952604167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45983.53952604167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45983.53952604167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45983.53952604167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45983.53952604167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45983.53952604167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45983.53952604167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45983.53952604167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45983.53952604167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45983.53952604167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45983.53952604167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45983.53952604167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45983.53952604167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45983.53952604167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45983.53952604167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45983.53952604167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45983.53952604167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45983.53952604167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45983.53952604167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45983.53952604167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45983.53952604167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45983.53952604167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45983.53952604167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45983.53952604167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45983.53952604167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45983.53952604167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45983.53952604167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45983.53952604167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45983.53952604167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45983.53952604167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45983.53952604167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45983.53952604167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45983.53952604167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45983.53952604167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45983.53952604167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45983.53952604167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45983.53952604167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45983.53952604167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45983.53952604167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45983.53952604167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45983.53952604167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45983.53952604167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45983.53952604167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45983.53952604167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45983.53952604167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45983.53952604167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45983.53952604167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45983.53952604167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45983.53952604167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45983.53952604167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45983.53952604167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45983.53952604167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45983.53952604167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45983.53952604167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45983.53952604167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45983.53952604167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45983.53952604167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45983.53952604167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45983.53952604167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45983.53952604167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45983.53952604167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45983.53952604167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45983.53952604167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45983.53952604167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45983.53952604167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45983.53952604167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45983.53952604167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45983.53952604167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45983.53952604167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45983.53952604167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45983.53952604167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45983.53952604167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45983.53952604167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45983.53952604167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45983.53952604167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45983.53952604167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45983.53952604167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45983.53952604167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45983.53952604167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45983.53952604167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45983.53952604167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45983.53952604167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45983.53952604167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45983.53952604167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45983.53952604167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45983.53952604167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45983.53952604167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45983.53952604167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45983.53952604167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45983.53952604167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45983.53952604167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45983.53952604167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45983.53952604167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45983.53952604167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45983.53952604167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45983.53952604167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45983.53952604167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45983.53952604167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45983.53952604167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45983.53952604167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45983.53952604167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45983.53952604167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45983.53952604167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45983.53952604167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45983.53952604167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45983.53952604167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45983.53952604167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45983.53952604167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45983.53952604167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45983.53952604167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45983.53952604167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45983.53952604167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45983.53952604167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45983.53952604167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45983.53952604167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45983.53952604167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45983.53952604167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45983.53952604167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45983.53952604167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45983.53952604167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45983.53952604167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45983.53952604167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45983.53952604167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45983.53952604167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45983.53952604167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45983.53952604167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45983.53952604167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45983.53952604167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45983.53952604167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45983.53952604167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45983.53952604167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45983.53952604167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45983.53952604167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45983.53952604167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45983.53952604167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45983.53952604167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45983.53952604167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45983.53952604167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45983.53952604167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45983.53952604167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45983.53952604167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45983.53952604167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45983.53952604167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45983.53952604167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45983.53952604167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45983.53952604167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45983.53952604167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45983.53952604167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45983.53952604167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45983.53952604167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45983.53952604167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45983.53952604167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45983.53952604167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45983.53952604167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45983.53952604167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45983.53952604167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45983.53952604167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45983.53952604167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45983.53952604167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45983.53952604167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45983.53952604167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45983.53952604167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45983.53952604167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45983.53952604167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45983.53952604167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45983.53952604167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45983.53952604167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45983.53952604167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45983.53952604167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45983.53952604167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45983.53952604167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45983.53952604167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45983.53952604167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45983.53952604167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45983.53952604167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45983.53952604167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45983.53952604167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45983.53952604167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45983.53952604167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45983.53952604167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45983.53952604167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45983.53952604167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45983.53952604167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45983.53952604167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45983.53952604167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45983.53952604167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45983.53952604167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45983.53952604167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45983.53952604167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45983.53952604167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45983.53952604167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45983.53952604167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45983.53952604167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45983.53952604167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45983.53952604167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45983.53952604167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45983.53952604167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45983.53952604167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45983.53952604167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45983.53952604167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45983.53952604167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45983.53952604167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45983.53952604167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45983.53952604167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45983.53952604167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45983.53952604167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45983.53952604167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45983.53952604167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45983.53952604167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45983.53952604167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45983.53952604167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45983.53952604167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45983.53952604167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45983.53952604167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45983.53952604167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45983.53952604167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45983.53952604167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45983.53952604167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45983.53952604167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45983.53952604167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45983.53952604167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45983.53952604167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45983.53952604167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45983.53952604167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45983.53952604167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45983.53952604167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45983.53952604167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45983.53952604167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45983.53952604167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45983.53952604167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45983.53952604167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45983.53952604167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45983.53952604167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45983.53952604167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45983.53952604167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45983.53952604167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45983.53952604167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45983.53952604167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45983.53952604167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45983.53952604167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45983.53952604167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45983.53952604167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45983.53952604167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45983.53952604167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45983.53952604167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45983.53952604167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45983.53952604167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45983.53952604167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45983.53952604167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45983.53952604167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45983.53952604167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45983.53952604167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45983.53952604167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45983.53952604167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45983.53952604167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45983.53952604167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45983.53952604167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45983.53952604167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45983.53952604167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45983.53952604167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45983.53952604167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45983.53952604167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45983.53952604167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45983.53952604167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45983.53952604167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45983.53952604167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45983.53952604167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45983.53952604167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45983.53952604167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45983.53952604167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45983.53952604167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45983.53952604167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45983.53952604167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45983.53952604167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45983.53952604167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45983.53952604167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45983.53952604167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45983.53952604167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45983.53952604167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45983.53952604167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45983.53952604167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45983.53952604167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45983.53952604167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45983.53952604167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45983.53952604167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45983.53952604167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45983.53952604167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45983.53952604167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45983.53952604167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45983.53952604167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45983.53952604167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45983.53952604167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45983.53952604167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45983.53952604167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45983.53952604167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45983.53952604167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45983.53952604167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45983.53952604167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45983.53952604167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45983.53952604167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45983.53952604167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45983.53952604167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45983.53952604167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45983.53952604167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45983.53952604167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45983.53952604167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45983.53952604167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45983.53952604167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45983.53952604167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45983.53952604167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45983.53952604167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45983.53952604167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45983.53952604167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45983.53952604167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45983.53952604167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45983.53952604167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45983.53952604167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45983.53952604167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45983.53952604167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45983.53952604167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45983.53952604167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45983.53952604167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45983.53952604167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45983.53952604167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45983.53952604167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45983.53952604167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45983.53952604167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45983.53952604167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45983.53952604167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45983.53952604167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45983.53952604167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45983.53952604167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45983.53952604167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45983.53952604167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45983.53952604167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45983.53952604167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45983.53952604167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45983.53952604167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45983.53952604167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45983.53952604167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45983.53952604167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45983.53952604167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45983.53952604167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45983.53952604167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45983.53952604167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45983.53952604167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45983.53952604167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45983.53952604167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45983.53952604167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45983.53952604167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45983.53952604167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45983.53952604167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45983.53952604167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45983.53952604167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45983.53952604167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45983.53952604167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45983.53952604167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45983.53952604167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45983.53952604167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45983.53952604167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45983.53952604167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45983.53952604167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45983.53952604167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45983.53952604167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45983.53952604167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45983.53952604167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45983.53952604167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45983.53952604167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45983.53952604167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45983.53952604167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45983.53952604167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45983.53952604167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45983.53952604167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45983.53952604167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45983.53952604167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45983.53952604167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45983.53952604167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45983.53952604167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45983.53952604167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45983.53952604167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45983.53952604167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45983.53952604167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45983.53952604167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45983.53952604167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45983.53952604167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45983.53952604167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45983.53952604167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45983.53952604167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45983.53952604167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45983.53952604167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45983.53952604167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45983.53952604167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45983.53952604167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45983.53952604167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45983.53952604167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45983.53952604167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45983.53952604167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45983.53952604167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45983.53952604167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45983.53952604167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45983.53952604167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45983.53952604167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45983.53952604167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45983.53952604167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45983.53952604167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45983.53952604167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45983.53952604167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45983.53952604167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45983.53952604167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45983.53952604167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45983.53952604167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45983.53952604167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45983.53952604167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45983.53952604167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45983.53952604167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45983.53952604167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45983.53952604167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45983.53952604167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45983.53952604167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45983.53952604167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45983.53952604167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45983.53952604167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45983.53952604167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45983.53952604167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45983.53952604167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45983.53952604167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45983.53952604167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45983.53952604167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45983.53952604167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45983.53952604167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45983.53952604167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45983.53952604167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45983.53952604167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45983.53952604167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45983.53952604167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45983.53952604167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45983.53952604167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45983.53952604167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45983.53952604167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45983.53952604167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45983.53952604167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45983.53952604167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45983.53952604167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45983.53952604167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45983.53952604167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45983.53952604167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45983.53952604167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45983.53952604167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45983.53952604167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45983.53952604167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45983.53952604167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45983.53952604167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45983.53952604167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45983.53952604167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45983.53952604167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45983.53952604167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45983.53952604167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45983.53952604167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45983.53952604167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45983.53952604167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45983.53952604167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45983.53952604167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45983.53952604167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45983.53952604167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45983.53952604167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45983.53952604167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45983.53952604167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45983.53952604167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45983.53952604167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45983.53952604167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45983.53952604167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45983.53952604167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45983.53952604167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45983.53952604167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45983.53952604167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45983.53952604167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45983.53952604167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45983.53952604167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45983.53952604167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45983.53952604167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45983.53952604167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45983.53952604167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45983.53952604167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45983.53952604167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45983.53952604167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45983.53952604167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45983.53952604167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45983.53952604167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45983.53952604167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45983.53952604167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45983.53952604167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45983.53952604167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45983.53952604167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45983.53952604167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45983.53952604167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45983.53952604167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45983.53952604167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45983.53952604167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45983.53952604167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45983.53952604167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45983.53952604167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45983.53952604167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45983.53952604167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45983.53952604167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45983.53952604167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45983.53952604167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45983.53952604167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45983.53952604167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45983.53952604167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45983.53952604167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45983.53952604167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45983.53952604167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45983.53952604167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45983.53952604167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45983.53952604167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45983.53952604167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45983.53952604167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45983.53952604167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45983.53952604167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45983.53952604167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45983.53952604167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45983.53952604167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45983.53952604167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45983.53952604167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45983.53952604167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45983.53952604167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45983.53952604167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45983.53952604167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45983.53952604167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45983.53952604167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45983.53952604167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45983.53952604167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45983.53952604167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45983.53952604167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45983.53952604167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45983.53952604167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45983.53952604167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45983.53952604167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45983.53952604167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45983.53952604167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45983.53952604167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45983.53952604167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45983.53952604167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45983.53952604167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45983.53952604167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45983.53952604167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45983.53952604167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45983.53952604167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45983.53952604167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45983.53952604167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45983.53952604167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45983.53952604167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45983.53952604167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45983.53952604167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45983.53952604167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45983.53952604167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45983.53952604167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45983.53952604167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45983.53952604167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45983.53952604167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45983.53952604167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45983.53952604167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45983.53952604167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45983.53952604167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45983.53952604167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45983.53952604167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45983.53952604167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45983.53952604167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45983.53952604167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45983.53952604167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45983.53952604167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45983.53952604167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45983.53952604167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45983.53952604167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45983.53952604167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45983.53952604167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45983.53952604167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45983.53952604167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45983.53952604167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45983.53952604167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45983.53952604167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45983.53952604167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45983.53952604167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45983.53952604167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45983.53952604167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45983.53952604167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45983.53952604167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45983.53952604167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45983.53952604167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45983.53952604167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45983.53952604167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45983.53952604167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45983.53952604167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45983.53952604167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45983.53952604167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45983.53952604167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45983.53952604167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45983.53952604167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45983.53952604167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45983.53952604167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45983.53952604167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45983.53952604167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45983.53952604167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45983.53952604167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45983.53952604167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45983.53952604167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45983.53952604167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45983.53952604167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45983.53952604167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45983.53952604167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45983.53952604167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45983.53952604167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45983.53952604167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45983.53952604167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45983.53952604167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45983.53952604167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45983.53952604167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45983.53952604167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45983.53952604167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45983.53952604167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45983.53952604167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45983.53952604167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45983.53952604167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45983.53952604167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45983.53952604167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45983.53952604167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45983.53952604167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45983.53952604167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45983.53952604167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45983.53952604167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45983.53952604167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45983.53952604167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45983.53952604167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45983.53952604167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45983.53952604167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45983.53952604167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45983.53952604167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45983.53952604167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45983.53952604167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45983.53952604167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45983.53952604167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45983.53952604167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45983.53952604167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45983.53952604167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45983.53952604167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45983.53952604167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45983.53952604167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45983.53952604167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45983.53952604167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45983.53952604167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45983.53952604167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45983.53952604167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45983.53952604167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45983.53952604167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45983.53952604167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45983.53952604167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45983.53952604167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45983.53952604167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45983.53952604167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45983.53952604167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45983.53952604167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45983.53952604167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45983.53952604167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45983.53952604167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45983.53952604167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45983.53952604167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45983.53952604167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45983.53952604167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45983.53952604167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45983.53952604167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45983.53952604167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45983.53952604167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45983.53952604167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45983.53952604167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45983.53952604167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45983.53952604167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45983.53952604167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45983.53952604167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45983.53952604167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45983.53952604167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45983.53952604167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45983.53952604167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45983.53952604167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45983.53952604167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45983.53952604167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45983.53952604167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45983.53952604167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45983.53952604167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45983.53952604167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45983.53952604167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45983.53952604167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45983.53952604167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45983.53952604167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45983.53952604167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45983.53952604167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45983.53952604167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45983.53952604167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45983.53952604167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45983.53952604167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45983.53952604167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45983.53952604167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45983.53952604167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45983.53952604167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45983.53952604167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45983.53952604167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45983.53952604167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45983.53952604167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45983.53952604167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45983.53952604167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45983.53952604167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45983.53952604167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45983.53952604167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45983.53952604167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45983.53952604167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45983.53952604167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45983.53952604167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45983.53952604167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45983.53952604167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45983.53952604167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45983.53952604167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45983.53952604167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45983.53952604167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45983.53952604167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45983.53952604167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45983.53952604167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45983.53952604167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45983.53952604167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45983.53952604167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45983.53952604167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45983.53952604167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45983.53952604167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45983.53952604167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45983.53952604167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45983.53952604167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45983.53952604167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45983.53952604167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45983.53952604167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45983.53952604167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45983.53952604167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45983.53952604167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45983.53952604167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45983.53952604167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45983.53952604167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45983.53952604167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45983.53952604167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45983.53952604167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45983.53952604167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45983.53952604167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45983.53952604167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45983.53952604167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45983.53952604167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45983.53952604167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45983.53952604167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45983.53952604167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45983.53952604167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45983.53952604167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45983.53952604167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45983.53952604167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45983.53952604167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45983.53952604167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45983.53952604167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45983.53952604167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45983.53952604167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45983.53952604167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45983.53952604167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45983.53952604167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45983.53952604167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45983.53952604167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45983.53952604167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45983.53952604167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45983.53952604167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45983.53952604167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45983.53952604167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45983.53952604167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45983.53952604167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45983.53952604167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45983.53952604167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45983.53952604167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45983.53952604167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45983.53952604167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45983.53952604167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45983.53952604167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45983.53952604167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45983.53952604167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45983.53952604167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45983.53952604167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45983.53952604167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45983.53952604167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45983.53952604167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45983.53952604167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45983.53952604167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45983.53952604167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45983.53952604167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45983.53952604167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45983.53952604167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45983.53952604167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45983.53952604167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45983.53952604167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45983.53952604167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45983.53952604167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45983.53952604167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45983.53952604167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45983.53952604167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45983.53952604167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45983.53952604167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45983.53952604167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45983.53952604167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45983.53952604167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45983.53952604167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45983.53952604167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45983.53952604167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45983.53952604167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45983.53952604167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45983.53952604167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45983.53952604167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45983.53952604167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45983.53952604167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45983.53952604167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45983.53952604167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45983.53952604167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45983.53952604167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45983.53952604167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45983.53952604167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45983.53952604167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45983.53952604167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45983.53952604167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45983.53952604167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45983.53952604167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45983.53952604167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45983.53952604167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45983.53952604167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45983.53952604167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45983.53952604167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45983.53952604167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45983.53952604167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45983.53952604167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45983.53952604167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45983.53952604167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45983.53952604167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45983.53952604167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45983.53952604167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45983.53952604167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45983.53952604167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45983.53952604167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45983.53952604167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45983.53952604167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45983.53952604167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45983.53952604167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45983.53952604167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45983.53952604167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45983.53952604167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45983.53952604167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45983.53952604167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45983.53952604167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45983.53952604167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45983.53952604167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45983.53952604167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45983.53952604167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45983.53952604167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45983.53952604167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45983.53952604167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45983.53952604167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45983.53952604167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45983.53952604167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45983.53952604167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45983.53952604167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45983.53952604167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45983.53952604167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45983.53952604167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45983.53952604167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45983.53952604167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45983.53952604167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45983.53952604167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45983.53952604167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45983.53952604167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45983.53952604167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45983.53952604167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45983.53952604167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45983.53952604167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45983.53952604167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45983.53952604167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45983.53952604167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45983.53952604167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45983.53952604167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45983.53952604167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45983.53952604167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45983.53952604167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45983.53952604167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45983.53952604167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45983.53952604167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45983.53952604167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45983.53952604167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45983.53952604167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45983.53952604167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45983.53952604167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45983.53952604167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45983.53952604167</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280.05880844907369</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1" ca="1" si="0">IFERROR(NOW()-F3,"")</f>
        <v>2.7639467596600298E-2</v>
      </c>
      <c r="H3" s="95">
        <v>45983.500081018516</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45983.53952604167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45983.53952604167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45983.53952604167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45983.53952604167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45983.53952604167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45983.53952604167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45983.53952604167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45983.53952604167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45983.53952604167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45983.53952604167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45983.53952604167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45983.53952604167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45983.53952604167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45983.53952604167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45983.53952604167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45983.53952604167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45983.53952604167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45983.53952604167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45983.53952604167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45983.53952604167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45983.53952604167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45983.53952604167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45983.53952604167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45983.53952604167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45983.53952604167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45983.53952604167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45983.53952604167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45983.53952604167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45983.53952604167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45983.53952604167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45983.53952604167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45983.53952604167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45983.53952604167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45983.53952604167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45983.53952604167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45983.53952604167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45983.53952604167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45983.53952604167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45983.53952604167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45983.53952604167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45983.53952604167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45983.53952604167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45983.53952604167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45983.53952604167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45983.53952604167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45983.53952604167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45983.53952604167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45983.53952604167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45983.53952604167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45983.53952604167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45983.53952604167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45983.53952604167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45983.53952604167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45983.53952604167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45983.53952604167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45983.53952604167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45983.53952604167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45983.53952604167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45983.53952604167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45983.53952604167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45983.53952604167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45983.53952604167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45983.53952604167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45983.53952604167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45983.53952604167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45983.53952604167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45983.53952604167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45983.53952604167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45983.53952604167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45983.53952604167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45983.53952604167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45983.53952604167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45983.53952604167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45983.53952604167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45983.53952604167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45983.53952604167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45983.53952604167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45983.53952604167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45983.53952604167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45983.53952604167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45983.53952604167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45983.53952604167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45983.53952604167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45983.53952604167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45983.53952604167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45983.53952604167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45983.53952604167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45983.53952604167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45983.53952604167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45983.53952604167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45983.53952604167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45983.53952604167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45983.53952604167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45983.53952604167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45983.53952604167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45983.53952604167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45983.53952604167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45983.53952604167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45983.53952604167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45983.53952604167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45983.53952604167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45983.53952604167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45983.53952604167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45983.53952604167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45983.53952604167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45983.53952604167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45983.53952604167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45983.53952604167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45983.53952604167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45983.53952604167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45983.53952604167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45983.53952604167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45983.53952604167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45983.53952604167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45983.53952604167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45983.53952604167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45983.53952604167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45983.53952604167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45983.53952604167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45983.53952604167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45983.53952604167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45983.53952604167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45983.53952604167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45983.53952604167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45983.53952604167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45983.53952604167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45983.53952604167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45983.53952604167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45983.53952604167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45983.53952604167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45983.53952604167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45983.53952604167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45983.53952604167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45983.53952604167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45983.53952604167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45983.53952604167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45983.53952604167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45983.53952604167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45983.53952604167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45983.53952604167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45983.53952604167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45983.53952604167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45983.53952604167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45983.53952604167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45983.53952604167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45983.53952604167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45983.53952604167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45983.53952604167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45983.53952604167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45983.53952604167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45983.53952604167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45983.53952604167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45983.53952604167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45983.53952604167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45983.53952604167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45983.53952604167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45983.53952604167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45983.53952604167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45983.53952604167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45983.53952604167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45983.53952604167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45983.53952604167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45983.53952604167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45983.53952604167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45983.53952604167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45983.53952604167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45983.53952604167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45983.53952604167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45983.53952604167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45983.53952604167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45983.53952604167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45983.53952604167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45983.53952604167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45983.53952604167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45983.53952604167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45983.53952604167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45983.53952604167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45983.53952604167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45983.53952604167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45983.53952604167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45983.53952604167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45983.53952604167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45983.53952604167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45983.53952604167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45983.53952604167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45983.53952604167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45983.53952604167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45983.53952604167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45983.53952604167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45983.53952604167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45983.53952604167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45983.53952604167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45983.53952604167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45983.53952604167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45983.53952604167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45983.53952604167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45983.53952604167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45983.53952604167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45983.53952604167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45983.53952604167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45983.53952604167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45983.53952604167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45983.53952604167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45983.53952604167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45983.53952604167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45983.53952604167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45983.53952604167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45983.53952604167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45983.53952604167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45983.53952604167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45983.53952604167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45983.53952604167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45983.53952604167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45983.53952604167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45983.53952604167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45983.53952604167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45983.53952604167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45983.53952604167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45983.53952604167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45983.53952604167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45983.53952604167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45983.53952604167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45983.53952604167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45983.53952604167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45983.53952604167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45983.53952604167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45983.53952604167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45983.53952604167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45983.53952604167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45983.53952604167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45983.53952604167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45983.53952604167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45983.53952604167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45983.53952604167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45983.53952604167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45983.53952604167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45983.53952604167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45983.53952604167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45983.53952604167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45983.53952604167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45983.53952604167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45983.53952604167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45983.53952604167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45983.53952604167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45983.53952604167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45983.53952604167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45983.53952604167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45983.53952604167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45983.53952604167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45983.53952604167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45983.53952604167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45983.53952604167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45983.53952604167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45983.53952604167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45983.53952604167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45983.53952604167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45983.53952604167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45983.53952604167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45983.53952604167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45983.53952604167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45983.53952604167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45983.53952604167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45983.53952604167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45983.53952604167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45983.53952604167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45983.53952604167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45983.53952604167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45983.53952604167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45983.53952604167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45983.53952604167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45983.53952604167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45983.53952604167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45983.53952604167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45983.53952604167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45983.53952604167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45983.53952604167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45983.53952604167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45983.53952604167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45983.53952604167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45983.53952604167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45983.53952604167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45983.53952604167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45983.53952604167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45983.53952604167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45983.53952604167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45983.53952604167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45983.53952604167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45983.53952604167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45983.53952604167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45983.53952604167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45983.53952604167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45983.53952604167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45983.53952604167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45983.53952604167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45983.53952604167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45983.53952604167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45983.53952604167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45983.53952604167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45983.53952604167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45983.53952604167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45983.53952604167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45983.53952604167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45983.53952604167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45983.53952604167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45983.53952604167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45983.53952604167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45983.53952604167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45983.53952604167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45983.53952604167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45983.53952604167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45983.53952604167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45983.53952604167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45983.53952604167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45983.53952604167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45983.53952604167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45983.53952604167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45983.53952604167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45983.53952604167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45983.53952604167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45983.53952604167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45983.53952604167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45983.53952604167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45983.53952604167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45983.53952604167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45983.53952604167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45983.53952604167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45983.53952604167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45983.53952604167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45983.53952604167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45983.53952604167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45983.53952604167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45983.53952604167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45983.53952604167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45983.53952604167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45983.53952604167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45983.53952604167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45983.53952604167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45983.53952604167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45983.53952604167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45983.53952604167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45983.53952604167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45983.53952604167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45983.53952604167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45983.53952604167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45983.53952604167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45983.53952604167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45983.53952604167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45983.53952604167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45983.53952604167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45983.53952604167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45983.53952604167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45983.53952604167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45983.53952604167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45983.53952604167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45983.53952604167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45983.53952604167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45983.53952604167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45983.53952604167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45983.53952604167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45983.53952604167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45983.53952604167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45983.53952604167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45983.53952604167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45983.53952604167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45983.53952604167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45983.53952604167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45983.53952604167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45983.53952604167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45983.53952604167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45983.53952604167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45983.53952604167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45983.53952604167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45983.53952604167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45983.53952604167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45983.53952604167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45983.53952604167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45983.53952604167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45983.53952604167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45983.53952604167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45983.53952604167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45983.53952604167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45983.53952604167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45983.53952604167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45983.53952604167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45983.53952604167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45983.53952604167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45983.53952604167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45983.53952604167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45983.53952604167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45983.53952604167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45983.53952604167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45983.53952604167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45983.53952604167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45983.53952604167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45983.53952604167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45983.53952604167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45983.53952604167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45983.53952604167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45983.53952604167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45983.53952604167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45983.53952604167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45983.53952604167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45983.53952604167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45983.53952604167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45983.53952604167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45983.53952604167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45983.53952604167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45983.53952604167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45983.53952604167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45983.53952604167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45983.53952604167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45983.53952604167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45983.53952604167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45983.53952604167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45983.53952604167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45983.53952604167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45983.53952604167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45983.53952604167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45983.53952604167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45983.53952604167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45983.53952604167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45983.53952604167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45983.53952604167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45983.53952604167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45983.53952604167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45983.53952604167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45983.53952604167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45983.53952604167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45983.53952604167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45983.53952604167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45983.53952604167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45983.53952604167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45983.53952604167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45983.53952604167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45983.53952604167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45983.53952604167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45983.53952604167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45983.53952604167</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5"/>
  <sheetViews>
    <sheetView tabSelected="1" topLeftCell="C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91.707465856481576</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39106</v>
      </c>
      <c r="F3" s="38">
        <v>45926.188877314817</v>
      </c>
      <c r="G3" s="108">
        <f t="shared" ref="G3" ca="1" si="0">IFERROR(NOW()-F3,"")</f>
        <v>57.350648726853251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39106</v>
      </c>
      <c r="F4" s="110">
        <v>45948.661111111112</v>
      </c>
      <c r="G4" s="111">
        <f t="shared" ref="G4" ca="1" si="1">IFERROR(NOW()-F4,"")</f>
        <v>34.878414930557483</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6.0247228009320679</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2.1662274305563187</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39106</v>
      </c>
      <c r="F7" s="128">
        <v>45982.768553240741</v>
      </c>
      <c r="G7" s="111">
        <f ca="1">IFERROR(NOW()-F7,"")</f>
        <v>0.77097280092857545</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31132</v>
      </c>
      <c r="E8" s="109" t="s">
        <v>39021</v>
      </c>
      <c r="F8" s="109"/>
      <c r="G8" s="111">
        <f ca="1">IFERROR(NOW()-F8,"")</f>
        <v>45983.53952604167</v>
      </c>
      <c r="H8" s="128">
        <v>45983.523229166669</v>
      </c>
      <c r="I8" s="109" t="str">
        <f>IFERROR(VLOOKUP(D8,DB!A:F,6,0),"")</f>
        <v>SCECO</v>
      </c>
      <c r="J8" s="109" t="str">
        <f>IFERROR(VLOOKUP(D8,DB!A:G,7,0),"")</f>
        <v>Dead</v>
      </c>
      <c r="K8" s="109" t="s">
        <v>39128</v>
      </c>
      <c r="L8" s="109" t="str">
        <f>IFERROR(VLOOKUP(D8,DB!A:I,9,0),"")</f>
        <v>Latis</v>
      </c>
    </row>
    <row r="9" spans="1:13">
      <c r="A9" s="109"/>
      <c r="B9" s="109" t="str">
        <f>IFERROR(VLOOKUP(D9,DB!A:K,11,0),"")</f>
        <v/>
      </c>
      <c r="C9" s="109"/>
      <c r="D9"/>
      <c r="E9" s="109"/>
      <c r="F9" s="109"/>
      <c r="G9" s="111">
        <f ca="1">IFERROR(NOW()-F9,"")</f>
        <v>45983.53952604167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45983.53952604167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45983.53952604167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45983.53952604167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45983.53952604167</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45983.53952604167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45983.53952604167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45983.53952604167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45983.53952604167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45983.53952604167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45983.53952604167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45983.53952604167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45983.53952604167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45983.53952604167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45983.53952604167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45983.53952604167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45983.53952604167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45983.53952604167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45983.53952604167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45983.53952604167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45983.53952604167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45983.53952604167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45983.53952604167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45983.53952604167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45983.53952604167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45983.53952604167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45983.53952604167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45983.53952604167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45983.53952604167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45983.53952604167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45983.53952604167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45983.53952604167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45983.53952604167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45983.53952604167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45983.53952604167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45983.53952604167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45983.53952604167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45983.53952604167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45983.53952604167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45983.53952604167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45983.53952604167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45983.53952604167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45983.53952604167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45983.53952604167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45983.53952604167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45983.53952604167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45983.53952604167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45983.53952604167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45983.53952604167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45983.53952604167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45983.53952604167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45983.53952604167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45983.53952604167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45983.53952604167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45983.53952604167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45983.53952604167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45983.53952604167</v>
      </c>
      <c r="H65" s="109"/>
      <c r="I65" s="109" t="str">
        <f>IFERROR(VLOOKUP(D65,DB!A:F,6,0),"")</f>
        <v/>
      </c>
      <c r="J65" s="109" t="str">
        <f>IFERROR(VLOOKUP(D65,DB!A:G,7,0),"")</f>
        <v/>
      </c>
      <c r="K65" s="109"/>
      <c r="L65" s="109" t="str">
        <f>IFERROR(VLOOKUP(D65,DB!A:I,9,0),"")</f>
        <v/>
      </c>
    </row>
    <row r="66" spans="1:12">
      <c r="A66" s="131"/>
      <c r="B66" s="131" t="str">
        <f>IFERROR(VLOOKUP(D66,DB!A:K,11,0),"")</f>
        <v/>
      </c>
      <c r="C66" s="131"/>
      <c r="D66" s="131"/>
      <c r="E66" s="131"/>
      <c r="F66" s="132"/>
      <c r="G66" s="111">
        <f ca="1">IFERROR(NOW()-F66,"")</f>
        <v>45983.53952604167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45983.53952604167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45983.53952604167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45983.53952604167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45983.53952604167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45983.53952604167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45983.53952604167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45983.53952604167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45983.53952604167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45983.53952604167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45983.53952604167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45983.53952604167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45983.53952604167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45983.53952604167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45983.53952604167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45983.53952604167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45983.53952604167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45983.53952604167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45983.53952604167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45983.53952604167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45983.53952604167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45983.53952604167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45983.53952604167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45983.53952604167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45983.53952604167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45983.53952604167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45983.53952604167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45983.53952604167</v>
      </c>
      <c r="H93" s="132"/>
      <c r="I93" s="131" t="str">
        <f>IFERROR(VLOOKUP(D93,DB!A:F,6,0),"")</f>
        <v/>
      </c>
      <c r="J93" s="131" t="str">
        <f>IFERROR(VLOOKUP(D93,DB!A:G,7,0),"")</f>
        <v/>
      </c>
      <c r="K93" s="131"/>
      <c r="L93" s="131" t="str">
        <f>IFERROR(VLOOKUP(D93,DB!A:I,9,0),"")</f>
        <v/>
      </c>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sheetData>
  <dataValidations count="2">
    <dataValidation allowBlank="1" showInputMessage="1" showErrorMessage="1" sqref="E1" xr:uid="{920C6338-E771-4DAE-8C89-92A9093EA4DE}"/>
    <dataValidation type="list" allowBlank="1" showInputMessage="1" showErrorMessage="1" sqref="E2:E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
  <sheetViews>
    <sheetView workbookViewId="0">
      <selection activeCell="E2" sqref="E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ca="1">IFERROR(NOW()-F2,"-")</f>
        <v>45983.53952604167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45983.53952604167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45983.53952604167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ca="1">IFERROR(NOW()-F5,"-")</f>
        <v>45983.53952604167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16" ca="1" si="0">IFERROR(NOW()-F6,"-")</f>
        <v>45983.53952604167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45983.53952604167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45983.53952604167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45983.53952604167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45983.53952604167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45983.53952604167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45983.53952604167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45983.53952604167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45983.53952604167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45983.53952604167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45983.53952604167</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2025-11-22T09:58:23Z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