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54" documentId="120_S{2AC9BD13-BADA-5192-A53E-5A8FF88502F6}" xr6:coauthVersionLast="47" xr6:coauthVersionMax="47" xr10:uidLastSave="{EDCE779D-FFC0-46BC-BE89-B9D0C0B9984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<sst xmlns="http://schemas.openxmlformats.org/spreadsheetml/2006/main" count="180285" uniqueCount="39126">
  <si>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</si>
  <si>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</si>
  <si>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</si>
  <si>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</si>
  <si>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</si>
  <si>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</si>
  <si>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</si>
  <si>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</si>
  <si>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</si>
  <si>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</si>
  <si>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</si>
  <si>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</si>
  <si>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</si>
  <si>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</si>
  <si>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</si>
  <si>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</si>
  <si>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</si>
  <si>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</si>
  <si>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</si>
  <si>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</si>
  <si>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</si>
  <si>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</si>
  <si>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</si>
  <si>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</si>
  <si>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</si>
  <si>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</si>
  <si>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</si>
  <si>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</si>
  <si>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</si>
  <si>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</si>
  <si>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</si>
  <si>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</si>
  <si>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</si>
  <si>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</si>
  <si>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</si>
  <si>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</si>
  <si>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</si>
  <si>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</si>
  <si>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</si>
  <si>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</si>
  <si>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</si>
  <si>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</si>
  <si>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</si>
  <si>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</si>
  <si>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</si>
  <si>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</si>
  <si>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</si>
  <si>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</si>
  <si>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</si>
  <si>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</si>
  <si>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</si>
  <si>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</si>
  <si>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</si>
  <si>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</si>
  <si>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</si>
  <si>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</si>
  <si>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</si>
  <si>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</si>
  <si>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</si>
  <si>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</si>
  <si>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</si>
  <si>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</si>
  <si>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</si>
  <si>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</si>
  <si>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</si>
  <si>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</si>
  <si>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</si>
  <si>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</si>
  <si>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</si>
  <si>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</si>
  <si>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</si>
  <si>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</si>
  <si>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</si>
  <si>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</si>
  <si>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</si>
  <si>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</si>
  <si>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</si>
  <si>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</si>
  <si>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</si>
  <si>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</si>
  <si>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</si>
  <si>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</si>
  <si>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</si>
  <si>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</si>
  <si>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</si>
  <si>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</si>
  <si>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</si>
  <si>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</si>
  <si>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</si>
  <si>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</si>
  <si>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</si>
  <si>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</si>
  <si>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</si>
  <si>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</si>
  <si>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</si>
  <si>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</si>
  <si>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</si>
  <si>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</si>
  <si>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</si>
  <si>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</si>
  <si>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</si>
  <si>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</si>
  <si>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</si>
  <si>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</si>
  <si>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</si>
  <si>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</si>
  <si>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</si>
  <si>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</si>
  <si>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</si>
  <si>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</si>
  <si>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</si>
  <si>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</si>
  <si>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</si>
  <si>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</si>
  <si>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</si>
  <si>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</si>
  <si>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</si>
  <si>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</si>
  <si>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</si>
  <si>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</si>
  <si>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</si>
  <si>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</si>
  <si>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</si>
  <si>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</si>
  <si>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</si>
  <si>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</si>
  <si>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</si>
  <si>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</si>
  <si>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</si>
  <si>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</si>
  <si>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</si>
  <si>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</si>
  <si>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</si>
  <si>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</si>
  <si>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</si>
  <si>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</si>
  <si>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</si>
  <si>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</si>
  <si>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</si>
  <si>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</si>
  <si>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</si>
  <si>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</si>
  <si>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</si>
  <si>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</si>
  <si>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</si>
  <si>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</si>
  <si>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</si>
  <si>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</si>
  <si>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</si>
  <si>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</si>
  <si>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</si>
  <si>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</si>
  <si>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</si>
  <si>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</si>
  <si>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</si>
  <si>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</si>
  <si>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</si>
  <si>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</si>
  <si>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</si>
  <si>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</si>
  <si>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</si>
  <si>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</si>
  <si>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</si>
  <si>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</si>
  <si>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</si>
  <si>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</si>
  <si>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</si>
  <si>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</si>
  <si>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</si>
  <si>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</si>
  <si>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</si>
  <si>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</si>
  <si>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</si>
  <si>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</si>
  <si>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</si>
  <si>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</si>
  <si>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</si>
  <si>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</si>
  <si>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</si>
  <si>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</si>
  <si>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</si>
  <si>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</si>
  <si>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</si>
  <si>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</si>
  <si>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</si>
  <si>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</si>
  <si>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</si>
  <si>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</si>
  <si>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</si>
  <si>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</si>
  <si>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</si>
  <si>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</si>
  <si>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</si>
  <si>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</si>
  <si>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</si>
  <si>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</si>
  <si>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</si>
  <si>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</si>
  <si>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</si>
  <si>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</si>
  <si>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</si>
  <si>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</si>
  <si>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</si>
  <si>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</si>
  <si>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</si>
  <si>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</si>
  <si>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</si>
  <si>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</si>
  <si>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</si>
  <si>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</si>
  <si>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</si>
  <si>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</si>
  <si>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</si>
  <si>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</si>
  <si>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</si>
  <si>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</si>
  <si>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</si>
  <si>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</si>
  <si>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</si>
  <si>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</si>
  <si>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</si>
  <si>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</si>
  <si>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</si>
  <si>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</si>
  <si>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</si>
  <si>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</si>
  <si>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</si>
  <si>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</si>
  <si>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</si>
  <si>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</si>
  <si>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</si>
  <si>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</si>
  <si>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</si>
  <si>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</si>
  <si>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</si>
  <si>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</si>
  <si>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</si>
  <si>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</si>
  <si>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</si>
  <si>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</si>
  <si>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</si>
  <si>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</si>
  <si>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</si>
  <si>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</si>
  <si>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</si>
  <si>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</si>
  <si>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</si>
  <si>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</si>
  <si>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</si>
  <si>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</si>
  <si>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</si>
  <si>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</si>
  <si>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</si>
  <si>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</si>
  <si>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</si>
  <si>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</si>
  <si>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</si>
  <si>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</si>
  <si>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</si>
  <si>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</si>
  <si>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</si>
  <si>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</si>
  <si>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</si>
  <si>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</si>
  <si>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</si>
  <si>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</si>
  <si>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</si>
  <si>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</si>
  <si>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</si>
  <si>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</si>
  <si>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</si>
  <si>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</si>
  <si>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</si>
  <si>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</si>
  <si>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</si>
  <si>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</si>
  <si>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</si>
  <si>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</si>
  <si>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</si>
  <si>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</si>
  <si>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</si>
  <si>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</si>
  <si>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</si>
  <si>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</si>
  <si>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</si>
  <si>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</si>
  <si>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</si>
  <si>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</si>
  <si>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</si>
  <si>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</si>
  <si>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</si>
  <si>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</si>
  <si>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</si>
  <si>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</si>
  <si>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</si>
  <si>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</si>
  <si>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</si>
  <si>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</si>
  <si>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</si>
  <si>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</si>
  <si>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</si>
  <si>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</si>
  <si>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</si>
  <si>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</si>
  <si>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</si>
  <si>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</si>
  <si>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</si>
  <si>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</si>
  <si>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</si>
  <si>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</si>
  <si>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</si>
  <si>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</si>
  <si>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</si>
  <si>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</si>
  <si>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</si>
  <si>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</si>
  <si>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</si>
  <si>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</si>
  <si>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</si>
  <si>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</si>
  <si>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</si>
  <si>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</si>
  <si>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</si>
  <si>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</si>
  <si>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</si>
  <si>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</si>
  <si>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</si>
  <si>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</si>
  <si>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</si>
  <si>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</si>
  <si>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</si>
  <si>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</si>
  <si>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</si>
  <si>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</si>
  <si>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</si>
  <si>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</si>
  <si>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</si>
  <si>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</si>
  <si>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</si>
  <si>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</si>
  <si>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</si>
  <si>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</si>
  <si>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</si>
  <si>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</si>
  <si>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</si>
  <si>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</si>
  <si>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</si>
  <si>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</si>
  <si>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</si>
  <si>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</si>
  <si>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</si>
  <si>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</si>
  <si>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</si>
  <si>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</si>
  <si>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</si>
  <si>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</si>
  <si>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</si>
  <si>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</si>
  <si>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</si>
  <si>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</si>
  <si>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</si>
  <si>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</si>
  <si>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</si>
  <si>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</si>
  <si>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</si>
  <si>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</si>
  <si>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</si>
  <si>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</si>
  <si>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</si>
  <si>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</si>
  <si>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</si>
  <si>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</si>
  <si>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</si>
  <si>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</si>
  <si>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</si>
  <si>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</si>
  <si>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</si>
  <si>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</si>
  <si>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</si>
  <si>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</si>
  <si>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</si>
  <si>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</si>
  <si>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</si>
  <si>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</si>
  <si>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</si>
  <si>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</si>
  <si>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</si>
  <si>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</si>
  <si>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</si>
  <si>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</si>
  <si>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</si>
  <si>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</si>
  <si>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</si>
  <si>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</si>
  <si>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</si>
  <si>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</si>
  <si>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</si>
  <si>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</si>
  <si>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</si>
  <si>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</si>
  <si>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</si>
  <si>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</si>
  <si>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</si>
  <si>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</si>
  <si>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</si>
  <si>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</si>
  <si>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</si>
  <si>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</si>
  <si>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</si>
  <si>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</si>
  <si>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</si>
  <si>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</si>
  <si>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</si>
  <si>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</si>
  <si>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</si>
  <si>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</si>
  <si>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</si>
  <si>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</si>
  <si>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</si>
  <si>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</si>
  <si>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</si>
  <si>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</si>
  <si>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</si>
  <si>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</si>
  <si>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</si>
  <si>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</si>
  <si>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</si>
  <si>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</si>
  <si>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</si>
  <si>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</si>
  <si>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</si>
  <si>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</si>
  <si>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</si>
  <si>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</si>
  <si>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</si>
  <si>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</si>
  <si>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</si>
  <si>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</si>
  <si>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</si>
  <si>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</si>
  <si>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</si>
  <si>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</si>
  <si>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</si>
  <si>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</si>
  <si>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</si>
  <si>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</si>
  <si>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</si>
  <si>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</si>
  <si>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</si>
  <si>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</si>
  <si>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</si>
  <si>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</si>
  <si>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</si>
  <si>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</si>
  <si>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</si>
  <si>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</si>
  <si>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</si>
  <si>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</si>
  <si>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</si>
  <si>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</si>
  <si>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</si>
  <si>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</si>
  <si>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</si>
  <si>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</si>
  <si>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</si>
  <si>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</si>
  <si>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</si>
  <si>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</si>
  <si>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</si>
  <si>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</si>
  <si>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</si>
  <si>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</si>
  <si>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</si>
  <si>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</si>
  <si>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</si>
  <si>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</si>
  <si>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</si>
  <si>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</si>
  <si>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</si>
  <si>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</si>
  <si>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</si>
  <si>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</si>
  <si>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</si>
  <si>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</si>
  <si>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</si>
  <si>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</si>
  <si>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</si>
  <si>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</si>
  <si>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</si>
  <si>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</si>
  <si>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</si>
  <si>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</si>
  <si>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</si>
  <si>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</si>
  <si>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</si>
  <si>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</si>
  <si>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</si>
  <si>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</si>
  <si>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</si>
  <si>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</si>
  <si>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</si>
  <si>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</si>
  <si>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</si>
  <si>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</si>
  <si>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</si>
  <si>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</si>
  <si>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</si>
  <si>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</si>
  <si>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</si>
  <si>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</si>
  <si>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</si>
  <si>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</si>
  <si>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</si>
  <si>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</si>
  <si>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</si>
  <si>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</si>
  <si>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</si>
  <si>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</si>
  <si>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</si>
  <si>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</si>
  <si>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</si>
  <si>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</si>
  <si>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</si>
  <si>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</si>
  <si>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</si>
  <si>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</si>
  <si>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</si>
  <si>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</si>
  <si>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</si>
  <si>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</si>
  <si>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</si>
  <si>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</si>
  <si>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</si>
  <si>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</si>
  <si>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</si>
  <si>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</si>
  <si>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</si>
  <si>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</si>
  <si>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</si>
  <si>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</si>
  <si>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</si>
  <si>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</si>
  <si>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</si>
  <si>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</si>
  <si>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</si>
  <si>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</si>
  <si>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</si>
  <si>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</si>
  <si>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</si>
  <si>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</si>
  <si>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</si>
  <si>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</si>
  <si>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</si>
  <si>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</si>
  <si>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</si>
  <si>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</si>
  <si>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</si>
  <si>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</si>
  <si>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</si>
  <si>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</si>
  <si>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</si>
  <si>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</si>
  <si>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</si>
  <si>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</si>
  <si>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</si>
  <si>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</si>
  <si>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</si>
  <si>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</si>
  <si>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</si>
  <si>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</si>
  <si>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</si>
  <si>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</si>
  <si>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</si>
  <si>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</si>
  <si>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</si>
  <si>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</si>
  <si>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</si>
  <si>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</si>
  <si>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</si>
  <si>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</si>
  <si>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</si>
  <si>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</si>
  <si>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</si>
  <si>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</si>
  <si>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</si>
  <si>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</si>
  <si>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</si>
  <si>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</si>
  <si>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</si>
  <si>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</si>
  <si>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</si>
  <si>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</si>
  <si>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</si>
  <si>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</si>
  <si>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</si>
  <si>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</si>
  <si>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</si>
  <si>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</si>
  <si>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</si>
  <si>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</si>
  <si>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</si>
  <si>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</si>
  <si>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</si>
  <si>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</si>
  <si>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</si>
  <si>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</si>
  <si>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</si>
  <si>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</si>
  <si>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</si>
  <si>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</si>
  <si>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</si>
  <si>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</si>
  <si>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</si>
  <si>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</si>
  <si>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</si>
  <si>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</si>
  <si>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</si>
  <si>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</si>
  <si>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</si>
  <si>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</si>
  <si>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</si>
  <si>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</si>
  <si>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</si>
  <si>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</si>
  <si>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</si>
  <si>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</si>
  <si>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</si>
  <si>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</si>
  <si>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</si>
  <si>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</si>
  <si>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</si>
  <si>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</si>
  <si>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</si>
  <si>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</si>
  <si>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</si>
  <si>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</si>
  <si>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</si>
  <si>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</si>
  <si>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</si>
  <si>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</si>
  <si>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</si>
  <si>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</si>
  <si>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</si>
  <si>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</si>
  <si>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</si>
  <si>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</si>
  <si>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</si>
  <si>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</si>
  <si>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</si>
  <si>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</si>
  <si>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</si>
  <si>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</si>
  <si>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</si>
  <si>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</si>
  <si>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</si>
  <si>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</si>
  <si>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</si>
  <si>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</si>
  <si>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</si>
  <si>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</si>
  <si>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</si>
  <si>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</si>
  <si>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</si>
  <si>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</si>
  <si>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</si>
  <si>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</si>
  <si>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</si>
  <si>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</si>
  <si>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</si>
  <si>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</si>
  <si>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</si>
  <si>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</si>
  <si>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</si>
  <si>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</si>
  <si>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</si>
  <si>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</si>
  <si>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</si>
  <si>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</si>
  <si>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</si>
  <si>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</si>
  <si>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</si>
  <si>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</si>
  <si>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</si>
  <si>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</si>
  <si>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</si>
  <si>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</si>
  <si>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</si>
  <si>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</si>
  <si>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</si>
  <si>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</si>
  <si>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</si>
  <si>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</si>
  <si>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</si>
  <si>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</si>
  <si>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</si>
  <si>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</si>
  <si>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</si>
  <si>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</si>
  <si>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</si>
  <si>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</si>
  <si>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</si>
  <si>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</si>
  <si>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</si>
  <si>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</si>
  <si>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</si>
  <si>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</si>
  <si>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</si>
  <si>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</si>
  <si>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</si>
  <si>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</si>
  <si>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</si>
  <si>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</si>
  <si>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</si>
  <si>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</si>
  <si>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</si>
  <si>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</si>
  <si>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</si>
  <si>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</si>
  <si>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</si>
  <si>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</si>
  <si>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</si>
  <si>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</si>
  <si>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</si>
  <si>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</si>
  <si>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</si>
  <si>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</si>
  <si>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</si>
  <si>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</si>
  <si>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</si>
  <si>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</si>
  <si>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</si>
  <si>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</si>
  <si>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</si>
  <si>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</si>
  <si>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</si>
  <si>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</si>
  <si>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</si>
  <si>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</si>
  <si>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</si>
  <si>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</si>
  <si>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</si>
  <si>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</si>
  <si>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</si>
  <si>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</si>
  <si>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</si>
  <si>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</si>
  <si>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</si>
  <si>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</si>
  <si>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</si>
  <si>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</si>
  <si>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</si>
  <si>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</si>
  <si>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</si>
  <si>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</si>
  <si>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</si>
  <si>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</si>
  <si>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</si>
  <si>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</si>
  <si>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</si>
  <si>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</si>
  <si>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</si>
  <si>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</si>
  <si>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</si>
  <si>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</si>
  <si>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</si>
  <si>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</si>
  <si>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</si>
  <si>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</si>
  <si>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</si>
  <si>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</si>
  <si>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</si>
  <si>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</si>
  <si>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</si>
  <si>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</si>
  <si>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</si>
  <si>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</si>
  <si>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</si>
  <si>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</si>
  <si>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</si>
  <si>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</si>
  <si>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</si>
  <si>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</si>
  <si>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</si>
  <si>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</si>
  <si>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</si>
  <si>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</si>
  <si>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</si>
  <si>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</si>
  <si>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</si>
  <si>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</si>
  <si>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</si>
  <si>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</si>
  <si>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</si>
  <si>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</si>
  <si>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</si>
  <si>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</si>
  <si>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</si>
  <si>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</si>
  <si>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</si>
  <si>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</si>
  <si>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</si>
  <si>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</si>
  <si>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</si>
  <si>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</si>
  <si>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</si>
  <si>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</si>
  <si>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</si>
  <si>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</si>
  <si>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</si>
  <si>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</si>
  <si>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</si>
  <si>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</si>
  <si>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</si>
  <si>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</si>
  <si>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</si>
  <si>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</si>
  <si>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</si>
  <si>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</si>
  <si>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</si>
  <si>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</si>
  <si>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</si>
  <si>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</si>
  <si>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</si>
  <si>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</si>
  <si>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</si>
  <si>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</si>
  <si>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</si>
  <si>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</si>
  <si>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</si>
  <si>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</si>
  <si>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</si>
  <si>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</si>
  <si>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</si>
  <si>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</si>
  <si>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</si>
  <si>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</si>
  <si>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</si>
  <si>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</si>
  <si>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</si>
  <si>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</si>
  <si>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</si>
  <si>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</si>
  <si>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</si>
  <si>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</si>
  <si>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</si>
  <si>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</si>
  <si>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</si>
  <si>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</si>
  <si>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</si>
  <si>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</si>
  <si>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</si>
  <si>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</si>
  <si>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</si>
  <si>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</si>
  <si>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</si>
  <si>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</si>
  <si>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</si>
  <si>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</si>
  <si>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</si>
  <si>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</si>
  <si>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</si>
  <si>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</si>
  <si>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</si>
  <si>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</si>
  <si>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</si>
  <si>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</si>
  <si>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</si>
  <si>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</si>
  <si>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</si>
  <si>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</si>
  <si>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</si>
  <si>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</si>
  <si>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</si>
  <si>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</si>
  <si>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</si>
  <si>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</si>
  <si>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</si>
  <si>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</si>
  <si>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</si>
  <si>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</si>
  <si>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</si>
  <si>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</si>
  <si>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</si>
  <si>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</si>
  <si>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</si>
  <si>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</si>
  <si>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</si>
  <si>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</si>
  <si>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</si>
  <si>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</si>
  <si>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</si>
  <si>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</si>
  <si>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</si>
  <si>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</si>
  <si>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</si>
  <si>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</si>
  <si>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</si>
  <si>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</si>
  <si>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</si>
  <si>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</si>
  <si>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</si>
  <si>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</si>
  <si>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</si>
  <si>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</si>
  <si>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</si>
  <si>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</si>
  <si>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</si>
  <si>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</si>
  <si>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</si>
  <si>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</si>
  <si>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</si>
  <si>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</si>
  <si>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</si>
  <si>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</si>
  <si>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</si>
  <si>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</si>
  <si>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</si>
  <si>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</si>
  <si>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</si>
  <si>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</si>
  <si>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</si>
  <si>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</si>
  <si>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</si>
  <si>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</si>
  <si>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</si>
  <si>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</si>
  <si>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</si>
  <si>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</si>
  <si>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</si>
  <si>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</si>
  <si>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</si>
  <si>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</si>
  <si>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</si>
  <si>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</si>
  <si>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</si>
  <si>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</si>
  <si>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</si>
  <si>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</si>
  <si>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</si>
  <si>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</si>
  <si>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</si>
  <si>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</si>
  <si>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</si>
  <si>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</si>
  <si>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</si>
  <si>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</si>
  <si>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</si>
  <si>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</si>
  <si>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</si>
  <si>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</si>
  <si>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</si>
  <si>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</si>
  <si>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</si>
  <si>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</si>
  <si>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</si>
  <si>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</si>
  <si>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</si>
  <si>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</si>
  <si>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</si>
  <si>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</si>
  <si>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</si>
  <si>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</si>
  <si>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</si>
  <si>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</si>
  <si>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</si>
  <si>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</si>
  <si>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</si>
  <si>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</si>
  <si>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</si>
  <si>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</si>
  <si>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</si>
  <si>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</si>
  <si>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</si>
  <si>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</si>
  <si>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</si>
  <si>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</si>
  <si>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</si>
  <si>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</si>
  <si>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</si>
  <si>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</si>
  <si>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</si>
  <si>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</si>
  <si>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</si>
  <si>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</si>
  <si>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</si>
  <si>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</si>
  <si>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</si>
  <si>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</si>
  <si>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</si>
  <si>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</si>
  <si>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</si>
  <si>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</si>
  <si>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</si>
  <si>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</si>
  <si>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</si>
  <si>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</si>
  <si>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</si>
  <si>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</si>
  <si>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</si>
  <si>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</si>
  <si>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</si>
  <si>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</si>
  <si>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</si>
  <si>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</si>
  <si>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</si>
  <si>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</si>
  <si>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</si>
  <si>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</si>
  <si>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</si>
  <si>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</si>
  <si>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</si>
  <si>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</si>
  <si>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</si>
  <si>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</si>
  <si>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</si>
  <si>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</si>
  <si>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</si>
  <si>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</si>
  <si>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</si>
  <si>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</si>
  <si>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</si>
  <si>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</si>
  <si>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</si>
  <si>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</si>
  <si>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</si>
  <si>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</si>
  <si>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</si>
  <si>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</si>
  <si>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</si>
  <si>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</si>
  <si>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</si>
  <si>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</si>
  <si>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</si>
  <si>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</si>
  <si>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</si>
  <si>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</si>
  <si>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</si>
  <si>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</si>
  <si>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</si>
  <si>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</si>
  <si>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</si>
  <si>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</si>
  <si>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</si>
  <si>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</si>
  <si>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</si>
  <si>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</si>
  <si>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</si>
  <si>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</si>
  <si>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</si>
  <si>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</si>
  <si>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</si>
  <si>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</si>
  <si>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</si>
  <si>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</si>
  <si>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</si>
  <si>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</si>
  <si>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</si>
  <si>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</si>
  <si>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</si>
  <si>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</si>
  <si>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</si>
  <si>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</si>
  <si>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</si>
  <si>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</si>
  <si>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</si>
  <si>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</si>
  <si>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</si>
  <si>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</si>
  <si>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</si>
  <si>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</si>
  <si>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</si>
  <si>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</si>
  <si>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</si>
  <si>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</si>
  <si>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</si>
  <si>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</si>
  <si>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</si>
  <si>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</si>
  <si>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</si>
  <si>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</si>
  <si>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</si>
  <si>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</si>
  <si>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</si>
  <si>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</si>
  <si>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</si>
  <si>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</si>
  <si>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</si>
  <si>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</si>
  <si>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</si>
  <si>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</si>
  <si>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</si>
  <si>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</si>
  <si>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</si>
  <si>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</si>
  <si>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</si>
  <si>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</si>
  <si>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</si>
  <si>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</si>
  <si>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</si>
  <si>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</si>
  <si>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</si>
  <si>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</si>
  <si>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</si>
  <si>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</si>
  <si>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</si>
  <si>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</si>
  <si>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</si>
  <si>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</si>
  <si>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</si>
  <si>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</si>
  <si>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</si>
  <si>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</si>
  <si>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</si>
  <si>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</si>
  <si>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</si>
  <si>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</si>
  <si>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</si>
  <si>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</si>
  <si>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</si>
  <si>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</si>
  <si>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</si>
  <si>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</si>
  <si>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</si>
  <si>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</si>
  <si>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</si>
  <si>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</si>
  <si>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</si>
  <si>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</si>
  <si>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</si>
  <si>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</si>
  <si>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</si>
  <si>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</si>
  <si>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</si>
  <si>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</si>
  <si>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</si>
  <si>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</si>
  <si>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</si>
  <si>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</si>
  <si>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</si>
  <si>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</si>
  <si>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</si>
  <si>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</si>
  <si>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</si>
  <si>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</si>
  <si>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</si>
  <si>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</si>
  <si>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</si>
  <si>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</si>
  <si>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</si>
  <si>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</si>
  <si>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</si>
  <si>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</si>
  <si>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</si>
  <si>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</si>
  <si>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</si>
  <si>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</si>
  <si>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</si>
  <si>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</si>
  <si>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</si>
  <si>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</si>
  <si>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</si>
  <si>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</si>
  <si>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</si>
  <si>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</si>
  <si>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</si>
  <si>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</si>
  <si>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</si>
  <si>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</si>
  <si>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</si>
  <si>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</si>
  <si>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</si>
  <si>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</si>
  <si>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</si>
  <si>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</si>
  <si>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</si>
  <si>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</si>
  <si>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</si>
  <si>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</si>
  <si>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</si>
  <si>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</si>
  <si>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</si>
  <si>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</si>
  <si>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</si>
  <si>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</si>
  <si>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</si>
  <si>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</si>
  <si>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</si>
  <si>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</si>
  <si>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</si>
  <si>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</si>
  <si>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</si>
  <si>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</si>
  <si>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</si>
  <si>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</si>
  <si>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</si>
  <si>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</si>
  <si>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</si>
  <si>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</si>
  <si>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</si>
  <si>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</si>
  <si>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</si>
  <si>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</si>
  <si>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</si>
  <si>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</si>
  <si>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</si>
  <si>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</si>
  <si>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</si>
  <si>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</si>
  <si>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</si>
  <si>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</si>
  <si>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</si>
  <si>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</si>
  <si>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</si>
  <si>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</si>
  <si>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</si>
  <si>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</si>
  <si>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</si>
  <si>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</si>
  <si>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</si>
  <si>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</si>
  <si>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</si>
  <si>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</si>
  <si>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</si>
  <si>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</si>
  <si>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</si>
  <si>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</si>
  <si>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</si>
  <si>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</si>
  <si>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</si>
  <si>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</si>
  <si>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</si>
  <si>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</si>
  <si>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</si>
  <si>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</si>
  <si>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</si>
  <si>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</si>
  <si>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</si>
  <si>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</si>
  <si>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</si>
  <si>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</si>
  <si>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</si>
  <si>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</si>
  <si>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</si>
  <si>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</si>
  <si>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</si>
  <si>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</si>
  <si>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</si>
  <si>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</si>
  <si>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</si>
  <si>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</si>
  <si>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</si>
  <si>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</si>
  <si>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</si>
  <si>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</si>
  <si>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</si>
  <si>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</si>
  <si>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</si>
  <si>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</si>
  <si>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</si>
  <si>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</si>
  <si>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</si>
  <si>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</si>
  <si>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</si>
  <si>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</si>
  <si>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</si>
  <si>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</si>
  <si>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</si>
  <si>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</si>
  <si>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</si>
  <si>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</si>
  <si>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</si>
  <si>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</si>
  <si>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</si>
  <si>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</si>
  <si>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</si>
  <si>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</si>
  <si>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</si>
  <si>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</si>
  <si>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</si>
  <si>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</si>
  <si>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</si>
  <si>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</si>
  <si>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</si>
  <si>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</si>
  <si>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</si>
  <si>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</si>
  <si>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</si>
  <si>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</si>
  <si>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</si>
  <si>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</si>
  <si>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</si>
  <si>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</si>
  <si>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</si>
  <si>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</si>
  <si>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</si>
  <si>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</si>
  <si>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</si>
  <si>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</si>
  <si>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</si>
  <si>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</si>
  <si>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</si>
  <si>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</si>
  <si>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</si>
  <si>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</si>
  <si>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</si>
  <si>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</si>
  <si>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</si>
  <si>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</si>
  <si>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</si>
  <si>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</si>
  <si>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</si>
  <si>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</si>
  <si>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</si>
  <si>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</si>
  <si>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</si>
  <si>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</si>
  <si>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</si>
  <si>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</si>
  <si>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</si>
  <si>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</si>
  <si>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</si>
  <si>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</si>
  <si>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</si>
  <si>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</si>
  <si>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</si>
  <si>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</si>
  <si>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</si>
  <si>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</si>
  <si>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</si>
  <si>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</si>
  <si>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</si>
  <si>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</si>
  <si>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</si>
  <si>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</si>
  <si>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</si>
  <si>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</si>
  <si>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</si>
  <si>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</si>
  <si>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</si>
  <si>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</si>
  <si>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</si>
  <si>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</si>
  <si>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</si>
  <si>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</si>
  <si>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</si>
  <si>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</si>
  <si>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</si>
  <si>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</si>
  <si>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</si>
  <si>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</si>
  <si>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</si>
  <si>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</si>
  <si>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</si>
  <si>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</si>
  <si>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</si>
  <si>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</si>
  <si>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</si>
  <si>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</si>
  <si>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</si>
  <si>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</si>
  <si>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</si>
  <si>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</si>
  <si>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</si>
  <si>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</si>
  <si>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</si>
  <si>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</si>
  <si>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</si>
  <si>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</si>
  <si>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</si>
  <si>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</si>
  <si>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</si>
  <si>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</si>
  <si>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</si>
  <si>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</si>
  <si>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</si>
  <si>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</si>
  <si>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</si>
  <si>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</si>
  <si>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</si>
  <si>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</si>
  <si>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</si>
  <si>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</si>
  <si>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</si>
  <si>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</si>
  <si>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</si>
  <si>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</si>
  <si>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</si>
  <si>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</si>
  <si>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</si>
  <si>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</si>
  <si>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</si>
  <si>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</si>
  <si>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</si>
  <si>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</si>
  <si>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</si>
  <si>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</si>
  <si>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</si>
  <si>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</si>
  <si>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</si>
  <si>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</si>
  <si>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</si>
  <si>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</si>
  <si>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</si>
  <si>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</si>
  <si>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</si>
  <si>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</si>
  <si>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</si>
  <si>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</si>
  <si>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</si>
  <si>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</si>
  <si>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</si>
  <si>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</si>
  <si>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</si>
  <si>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</si>
  <si>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</si>
  <si>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</si>
  <si>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</si>
  <si>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</si>
  <si>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</si>
  <si>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</si>
  <si>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</si>
  <si>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</si>
  <si>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</si>
  <si>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</si>
  <si>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</si>
  <si>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</si>
  <si>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</si>
  <si>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</si>
  <si>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</si>
  <si>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</si>
  <si>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</si>
  <si>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</si>
  <si>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</si>
  <si>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</si>
  <si>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</si>
  <si>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</si>
  <si>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</si>
  <si>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</si>
  <si>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</si>
  <si>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</si>
  <si>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</si>
  <si>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</si>
  <si>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</si>
  <si>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</si>
  <si>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</si>
  <si>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</si>
  <si>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</si>
  <si>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</si>
  <si>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</si>
  <si>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</si>
  <si>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</si>
  <si>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</si>
  <si>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</si>
  <si>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</si>
  <si>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</si>
  <si>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</si>
  <si>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</si>
  <si>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</si>
  <si>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</si>
  <si>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</si>
  <si>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</si>
  <si>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</si>
  <si>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</si>
  <si>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</si>
  <si>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</si>
  <si>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</si>
  <si>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</si>
  <si>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</si>
  <si>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</si>
  <si>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</si>
  <si>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</si>
  <si>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</si>
  <si>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</si>
  <si>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</si>
  <si>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</si>
  <si>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</si>
  <si>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</si>
  <si>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</si>
  <si>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</si>
  <si>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</si>
  <si>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</si>
  <si>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</si>
  <si>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</si>
  <si>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</si>
  <si>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</si>
  <si>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</si>
  <si>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</si>
  <si>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</si>
  <si>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</si>
  <si>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</si>
  <si>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</si>
  <si>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</si>
  <si>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</si>
  <si>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</si>
  <si>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</si>
  <si>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</si>
  <si>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</si>
  <si>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</si>
  <si>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</si>
  <si>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</si>
  <si>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</si>
  <si>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</si>
  <si>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</si>
  <si>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</si>
  <si>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</si>
  <si>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</si>
  <si>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</si>
  <si>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</si>
  <si>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</si>
  <si>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</si>
  <si>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</si>
  <si>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</si>
  <si>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</si>
  <si>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</si>
  <si>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</si>
  <si>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</si>
  <si>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</si>
  <si>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</si>
  <si>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</si>
  <si>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</si>
  <si>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</si>
  <si>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</si>
  <si>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</si>
  <si>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</si>
  <si>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</si>
  <si>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</si>
  <si>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</si>
  <si>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</si>
  <si>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</si>
  <si>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</si>
  <si>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</si>
  <si>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</si>
  <si>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</si>
  <si>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</si>
  <si>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</si>
  <si>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</si>
  <si>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</si>
  <si>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</si>
  <si>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</si>
  <si>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</si>
  <si>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</si>
  <si>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</si>
  <si>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</si>
  <si>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</si>
  <si>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</si>
  <si>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</si>
  <si>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</si>
  <si>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</si>
  <si>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</si>
  <si>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</si>
  <si>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</si>
  <si>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</si>
  <si>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</si>
  <si>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</si>
  <si>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</si>
  <si>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</si>
  <si>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</si>
  <si>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</si>
  <si>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</si>
  <si>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</si>
  <si>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</si>
  <si>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</si>
  <si>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</si>
  <si>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</si>
  <si>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</si>
  <si>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</si>
  <si>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</si>
  <si>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</si>
  <si>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</si>
  <si>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</si>
  <si>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</si>
  <si>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</si>
  <si>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</si>
  <si>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</si>
  <si>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</si>
  <si>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</si>
  <si>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</si>
  <si>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</si>
  <si>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</si>
  <si>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</si>
  <si>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</si>
  <si>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</si>
  <si>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</si>
  <si>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</si>
  <si>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</si>
  <si>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</si>
  <si>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</si>
  <si>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</si>
  <si>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</si>
  <si>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</si>
  <si>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</si>
  <si>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</si>
  <si>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</si>
  <si>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</si>
  <si>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</si>
  <si>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</si>
  <si>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</si>
  <si>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</si>
  <si>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</si>
  <si>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</si>
  <si>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</si>
  <si>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</si>
  <si>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</si>
  <si>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</si>
  <si>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</si>
  <si>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</si>
  <si>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</si>
  <si>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</si>
  <si>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</si>
  <si>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</si>
  <si>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</si>
  <si>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</si>
  <si>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</si>
  <si>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</si>
  <si>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</si>
  <si>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</si>
  <si>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</si>
  <si>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</si>
  <si>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</si>
  <si>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</si>
  <si>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</si>
  <si>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</si>
  <si>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</si>
  <si>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</si>
  <si>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</si>
  <si>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</si>
  <si>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</si>
  <si>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</si>
  <si>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</si>
  <si>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</si>
  <si>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</si>
  <si>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</si>
  <si>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</si>
  <si>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</si>
  <si>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</si>
  <si>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</si>
  <si>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</si>
  <si>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</si>
  <si>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</si>
  <si>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</si>
  <si>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</si>
  <si>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</si>
  <si>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</si>
  <si>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</si>
  <si>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</si>
  <si>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</si>
  <si>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</si>
  <si>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</si>
  <si>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</si>
  <si>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</si>
  <si>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</si>
  <si>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</si>
  <si>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</si>
  <si>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</si>
  <si>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</si>
  <si>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</si>
  <si>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</si>
  <si>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</si>
  <si>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</si>
  <si>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</si>
  <si>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</si>
  <si>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</si>
  <si>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</si>
  <si>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</si>
  <si>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</si>
  <si>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</si>
  <si>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</si>
  <si>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</si>
  <si>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</si>
  <si>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</si>
  <si>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</si>
  <si>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</si>
  <si>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</si>
  <si>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</si>
  <si>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</si>
  <si>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</si>
  <si>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</si>
  <si>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</si>
  <si>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</si>
  <si>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</si>
  <si>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</si>
  <si>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</si>
  <si>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</si>
  <si>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</si>
  <si>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</si>
  <si>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</si>
  <si>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</si>
  <si>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</si>
  <si>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</si>
  <si>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</si>
  <si>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</si>
  <si>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</si>
  <si>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</si>
  <si>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</si>
  <si>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</si>
  <si>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</si>
  <si>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</si>
  <si>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</si>
  <si>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</si>
  <si>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</si>
  <si>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</si>
  <si>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</si>
  <si>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</si>
  <si>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</si>
  <si>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</si>
  <si>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</si>
  <si>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</si>
  <si>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</si>
  <si>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</si>
  <si>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</si>
  <si>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</si>
  <si>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</si>
  <si>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</si>
  <si>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</si>
  <si>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</si>
  <si>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</si>
  <si>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</si>
  <si>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</si>
  <si>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</si>
  <si>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</si>
  <si>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</si>
  <si>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</si>
  <si>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</si>
  <si>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</si>
  <si>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</si>
  <si>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</si>
  <si>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</si>
  <si>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</si>
  <si>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</si>
  <si>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</si>
  <si>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</si>
  <si>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</si>
  <si>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</si>
  <si>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</si>
  <si>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</si>
  <si>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</si>
  <si>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</si>
  <si>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</si>
  <si>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</si>
  <si>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</si>
  <si>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</si>
  <si>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</si>
  <si>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</si>
  <si>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</si>
  <si>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</si>
  <si>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</si>
  <si>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</si>
  <si>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</si>
  <si>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</si>
  <si>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</si>
  <si>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</si>
  <si>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</si>
  <si>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</si>
  <si>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</si>
  <si>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</si>
  <si>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</si>
  <si>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</si>
  <si>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</si>
  <si>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</si>
  <si>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</si>
  <si>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</si>
  <si>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</si>
  <si>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</si>
  <si>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</si>
  <si>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</si>
  <si>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</si>
  <si>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</si>
  <si>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</si>
  <si>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</si>
  <si>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</si>
  <si>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</si>
  <si>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</si>
  <si>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</si>
  <si>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</si>
  <si>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</si>
  <si>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</si>
  <si>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</si>
  <si>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</si>
  <si>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</si>
  <si>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</si>
  <si>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</si>
  <si>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</si>
  <si>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</si>
  <si>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</si>
  <si>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</si>
  <si>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</si>
  <si>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</si>
  <si>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</si>
  <si>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</si>
  <si>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</si>
  <si>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</si>
  <si>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</si>
  <si>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</si>
  <si>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</si>
  <si>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</si>
  <si>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</si>
  <si>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</si>
  <si>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</si>
  <si>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</si>
  <si>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</si>
  <si>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</si>
  <si>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</si>
  <si>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</si>
  <si>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</si>
  <si>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</si>
  <si>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</si>
  <si>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</si>
  <si>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</si>
  <si>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</si>
  <si>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</si>
  <si>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</si>
  <si>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</si>
  <si>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</si>
  <si>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</si>
  <si>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</si>
  <si>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</si>
  <si>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</si>
  <si>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</si>
  <si>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</si>
  <si>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</si>
  <si>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</si>
  <si>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</si>
  <si>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</si>
  <si>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</si>
  <si>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</si>
  <si>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</si>
  <si>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</si>
  <si>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</si>
  <si>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</si>
  <si>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</si>
  <si>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</si>
  <si>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</si>
  <si>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</si>
  <si>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</si>
  <si>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</si>
  <si>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</si>
  <si>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</si>
  <si>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</si>
  <si>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</si>
  <si>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</si>
  <si>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</si>
  <si>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</si>
  <si>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</si>
  <si>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</si>
  <si>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</si>
  <si>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</si>
  <si>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</si>
  <si>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</si>
  <si>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</si>
  <si>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</si>
  <si>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</si>
  <si>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</si>
  <si>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</si>
  <si>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</si>
  <si>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</si>
  <si>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</si>
  <si>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</si>
  <si>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</si>
  <si>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</si>
  <si>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</si>
  <si>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</si>
  <si>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</si>
  <si>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</si>
  <si>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</si>
  <si>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</si>
  <si>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</si>
  <si>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</si>
  <si>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</si>
  <si>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</si>
  <si>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</si>
  <si>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</si>
  <si>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</si>
  <si>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</si>
  <si>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</si>
  <si>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</si>
  <si>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</si>
  <si>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</si>
  <si>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</si>
  <si>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</si>
  <si>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</si>
  <si>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</si>
  <si>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</si>
  <si>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</si>
  <si>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</si>
  <si>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</si>
  <si>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</si>
  <si>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</si>
  <si>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</si>
  <si>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</si>
  <si>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</si>
  <si>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</si>
  <si>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</si>
  <si>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</si>
  <si>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</si>
  <si>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</si>
  <si>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</si>
  <si>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</si>
  <si>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</si>
  <si>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</si>
  <si>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</si>
  <si>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</si>
  <si>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</si>
  <si>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</si>
  <si>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</si>
  <si>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</si>
  <si>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</si>
  <si>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</si>
  <si>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</si>
  <si>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</si>
  <si>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</si>
  <si>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</si>
  <si>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</si>
  <si>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</si>
  <si>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</si>
  <si>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</si>
  <si>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</si>
  <si>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</si>
  <si>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</si>
  <si>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</si>
  <si>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</si>
  <si>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</si>
  <si>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</si>
  <si>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</si>
  <si>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</si>
  <si>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</si>
  <si>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</si>
  <si>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</si>
  <si>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</si>
  <si>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</si>
  <si>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</si>
  <si>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</si>
  <si>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</si>
  <si>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</si>
  <si>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</si>
  <si>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</si>
  <si>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</si>
  <si>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</si>
  <si>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</si>
  <si>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</si>
  <si>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</si>
  <si>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</si>
  <si>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</si>
  <si>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</si>
  <si>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</si>
  <si>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</si>
  <si>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</si>
  <si>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</si>
  <si>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</si>
  <si>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</si>
  <si>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</si>
  <si>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</si>
  <si>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</si>
  <si>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</si>
  <si>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</si>
  <si>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</si>
  <si>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</si>
  <si>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</si>
  <si>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</si>
  <si>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</si>
  <si>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</si>
  <si>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</si>
  <si>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</si>
  <si>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</si>
  <si>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</si>
  <si>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</si>
  <si>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</si>
  <si>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</si>
  <si>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</si>
  <si>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</si>
  <si>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</si>
  <si>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</si>
  <si>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</si>
  <si>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</si>
  <si>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</si>
  <si>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</si>
  <si>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</si>
  <si>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</si>
  <si>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</si>
  <si>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</si>
  <si>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</si>
  <si>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</si>
  <si>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</si>
  <si>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</si>
  <si>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</si>
  <si>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</si>
  <si>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</si>
  <si>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</si>
  <si>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</si>
  <si>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</si>
  <si>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</si>
  <si>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</si>
  <si>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</si>
  <si>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</si>
  <si>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</si>
  <si>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</si>
  <si>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</si>
  <si>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</si>
  <si>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</si>
  <si>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</si>
  <si>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</si>
  <si>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</si>
  <si>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</si>
  <si>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</si>
  <si>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</si>
  <si>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</si>
  <si>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</si>
  <si>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</si>
  <si>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</si>
  <si>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</si>
  <si>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</si>
  <si>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</si>
  <si>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</si>
  <si>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</si>
  <si>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</si>
  <si>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</si>
  <si>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</si>
  <si>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</si>
  <si>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</si>
  <si>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</si>
  <si>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</si>
  <si>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</si>
  <si>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</si>
  <si>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</si>
  <si>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</si>
  <si>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</si>
  <si>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</si>
  <si>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</si>
  <si>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</si>
  <si>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</si>
  <si>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</si>
  <si>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</si>
  <si>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</si>
  <si>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</si>
  <si>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</si>
  <si>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</si>
  <si>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</si>
  <si>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</si>
  <si>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</si>
  <si>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</si>
  <si>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</si>
  <si>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</si>
  <si>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</si>
  <si>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</si>
  <si>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</si>
  <si>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</si>
  <si>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</si>
  <si>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</si>
  <si>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</si>
  <si>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</si>
  <si>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</si>
  <si>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</si>
  <si>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</si>
  <si>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</si>
  <si>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</si>
  <si>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</si>
  <si>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</si>
  <si>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</si>
  <si>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</si>
  <si>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</si>
  <si>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</si>
  <si>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</si>
  <si>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</si>
  <si>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</si>
  <si>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</si>
  <si>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</si>
  <si>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</si>
  <si>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</si>
  <si>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</si>
  <si>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</si>
  <si>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</si>
  <si>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</si>
  <si>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</si>
  <si>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</si>
  <si>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</si>
  <si>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</si>
  <si>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</si>
  <si>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</si>
  <si>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</si>
  <si>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</si>
  <si>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</si>
  <si>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</si>
  <si>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</si>
  <si>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</si>
  <si>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</si>
  <si>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</si>
  <si>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</si>
  <si>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</si>
  <si>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</si>
  <si>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</si>
  <si>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</si>
  <si>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</si>
  <si>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</si>
  <si>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</si>
  <si>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</si>
  <si>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</si>
  <si>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</si>
  <si>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</si>
  <si>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</si>
  <si>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</si>
  <si>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</si>
  <si>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</si>
  <si>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</si>
  <si>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</si>
  <si>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</si>
  <si>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</si>
  <si>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</si>
  <si>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</si>
  <si>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</si>
  <si>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</si>
  <si>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</si>
  <si>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</si>
  <si>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</si>
  <si>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</si>
  <si>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</si>
  <si>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</si>
  <si>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</si>
  <si>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</si>
  <si>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</si>
  <si>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</si>
  <si>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</si>
  <si>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</si>
  <si>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</si>
  <si>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</si>
  <si>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</si>
  <si>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</si>
  <si>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</si>
  <si>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</si>
  <si>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</si>
  <si>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</si>
  <si>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</si>
  <si>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</si>
  <si>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</si>
  <si>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</si>
  <si>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</si>
  <si>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</si>
  <si>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</si>
  <si>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</si>
  <si>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</si>
  <si>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</si>
  <si>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</si>
  <si>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</si>
  <si>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</si>
  <si>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</si>
  <si>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</si>
  <si>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</si>
  <si>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</si>
  <si>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</si>
  <si>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</si>
  <si>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</si>
  <si>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</si>
  <si>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</si>
  <si>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</si>
  <si>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</si>
  <si>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</si>
  <si>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</si>
  <si>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</si>
  <si>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</si>
  <si>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</si>
  <si>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</si>
  <si>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</si>
  <si>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</si>
  <si>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</si>
  <si>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</si>
  <si>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</si>
  <si>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</si>
  <si>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</si>
  <si>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</si>
  <si>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</si>
  <si>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</si>
  <si>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</si>
  <si>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</si>
  <si>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</si>
  <si>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</si>
  <si>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</si>
  <si>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</si>
  <si>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</si>
  <si>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</si>
  <si>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</si>
  <si>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</si>
  <si>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</si>
  <si>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</si>
  <si>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</si>
  <si>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</si>
  <si>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</si>
  <si>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</si>
  <si>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</si>
  <si>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</si>
  <si>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</si>
  <si>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</si>
  <si>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</si>
  <si>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</si>
  <si>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</si>
  <si>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</si>
  <si>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</si>
  <si>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</si>
  <si>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</si>
  <si>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</si>
  <si>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</si>
  <si>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</si>
  <si>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</si>
  <si>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</si>
  <si>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</si>
  <si>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</si>
  <si>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</si>
  <si>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</si>
  <si>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</si>
  <si>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</si>
  <si>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</si>
  <si>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</si>
  <si>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</si>
  <si>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</si>
  <si>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</si>
  <si>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</si>
  <si>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</si>
  <si>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</si>
  <si>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</si>
  <si>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</si>
  <si>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</si>
  <si>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</si>
  <si>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</si>
  <si>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</si>
  <si>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</si>
  <si>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</si>
  <si>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</si>
  <si>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</si>
  <si>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</si>
  <si>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</si>
  <si>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</si>
  <si>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</si>
  <si>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</si>
  <si>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</si>
  <si>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</si>
  <si>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</si>
  <si>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</si>
  <si>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</si>
  <si>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</si>
  <si>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</si>
  <si>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</si>
  <si>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</si>
  <si>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</si>
  <si>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</si>
  <si>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</si>
  <si>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</si>
  <si>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</si>
  <si>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</si>
  <si>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</si>
  <si>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</si>
  <si>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</si>
  <si>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</si>
  <si>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</si>
  <si>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</si>
  <si>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</si>
  <si>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</si>
  <si>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</si>
  <si>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</si>
  <si>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</si>
  <si>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</si>
  <si>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</si>
  <si>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</si>
  <si>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</si>
  <si>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</si>
  <si>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</si>
  <si>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</si>
  <si>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</si>
  <si>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</si>
  <si>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</si>
  <si>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</si>
  <si>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</si>
  <si>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</si>
  <si>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</si>
  <si>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</si>
  <si>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</si>
  <si>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</si>
  <si>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</si>
  <si>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</si>
  <si>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</si>
  <si>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</si>
  <si>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</si>
  <si>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</si>
  <si>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</si>
  <si>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</si>
  <si>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</si>
  <si>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</si>
  <si>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</si>
  <si>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</si>
  <si>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</si>
  <si>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</si>
  <si>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</si>
  <si>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</si>
  <si>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</si>
  <si>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</si>
  <si>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</si>
  <si>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</si>
  <si>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</si>
  <si>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</si>
  <si>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</si>
  <si>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</si>
  <si>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</si>
  <si>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</si>
  <si>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</si>
  <si>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</si>
  <si>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</si>
  <si>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</si>
  <si>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</si>
  <si>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</si>
  <si>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</si>
  <si>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</si>
  <si>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</si>
  <si>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</si>
  <si>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</si>
  <si>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</si>
  <si>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</si>
  <si>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</si>
  <si>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</si>
  <si>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</si>
  <si>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</si>
  <si>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</si>
  <si>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</si>
  <si>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</si>
  <si>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</si>
  <si>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</si>
  <si>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</si>
  <si>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</si>
  <si>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</si>
  <si>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</si>
  <si>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</si>
  <si>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</si>
  <si>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</si>
  <si>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</si>
  <si>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</si>
  <si>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</si>
  <si>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</si>
  <si>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</si>
  <si>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</si>
  <si>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</si>
  <si>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</si>
  <si>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</si>
  <si>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</si>
  <si>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</si>
  <si>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</si>
  <si>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</si>
  <si>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</si>
  <si>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</si>
  <si>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</si>
  <si>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</si>
  <si>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</si>
  <si>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</si>
  <si>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</si>
  <si>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</si>
  <si>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</si>
  <si>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</si>
  <si>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</si>
  <si>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</si>
  <si>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</si>
  <si>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</si>
  <si>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</si>
  <si>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</si>
  <si>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</si>
  <si>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</si>
  <si>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</si>
  <si>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</si>
  <si>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</si>
  <si>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</si>
  <si>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</si>
  <si>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</si>
  <si>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</si>
  <si>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</si>
  <si>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</si>
  <si>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</si>
  <si>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</si>
  <si>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</si>
  <si>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</si>
  <si>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</si>
  <si>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</si>
  <si>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</si>
  <si>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</si>
  <si>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</si>
  <si>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</si>
  <si>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</si>
  <si>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</si>
  <si>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</si>
  <si>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</si>
  <si>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</si>
  <si>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</si>
  <si>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</si>
  <si>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</si>
  <si>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</si>
  <si>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</si>
  <si>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</si>
  <si>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</si>
  <si>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</si>
  <si>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</si>
  <si>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</si>
  <si>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</si>
  <si>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</si>
  <si>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</si>
  <si>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</si>
  <si>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</si>
  <si>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</si>
  <si>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</si>
  <si>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</si>
  <si>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</si>
  <si>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</si>
  <si>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</si>
  <si>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</si>
  <si>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</si>
  <si>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</si>
  <si>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</si>
  <si>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</si>
  <si>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</si>
  <si>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</si>
  <si>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</si>
  <si>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</si>
  <si>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</si>
  <si>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</si>
  <si>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</si>
  <si>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</si>
  <si>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</si>
  <si>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</si>
  <si>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</si>
  <si>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</si>
  <si>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</si>
  <si>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</si>
  <si>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</si>
  <si>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</si>
  <si>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</si>
  <si>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</si>
  <si>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</si>
  <si>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</si>
  <si>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</si>
  <si>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</si>
  <si>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</si>
  <si>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</si>
  <si>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</si>
  <si>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</si>
  <si>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</si>
  <si>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</si>
  <si>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</si>
  <si>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</si>
  <si>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</si>
  <si>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</si>
  <si>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</si>
  <si>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</si>
  <si>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</si>
  <si>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</si>
  <si>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</si>
  <si>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</si>
  <si>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</si>
  <si>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</si>
  <si>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</si>
  <si>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</si>
  <si>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</si>
  <si>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</si>
  <si>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</si>
  <si>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</si>
  <si>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</si>
  <si>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</si>
  <si>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</si>
  <si>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</si>
  <si>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</si>
  <si>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</si>
  <si>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</si>
  <si>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</si>
  <si>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</si>
  <si>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</si>
  <si>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</si>
  <si>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</si>
  <si>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</si>
  <si>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</si>
  <si>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</si>
  <si>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</si>
  <si>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</si>
  <si>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</si>
  <si>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</si>
  <si>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</si>
  <si>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</si>
  <si>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</si>
  <si>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</si>
  <si>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</si>
  <si>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</si>
  <si>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</si>
  <si>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</si>
  <si>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</si>
  <si>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</si>
  <si>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</si>
  <si>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</si>
  <si>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</si>
  <si>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</si>
  <si>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</si>
  <si>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</si>
  <si>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</si>
  <si>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</si>
  <si>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</si>
  <si>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</si>
  <si>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</si>
  <si>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</si>
  <si>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</si>
  <si>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</si>
  <si>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</si>
  <si>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</si>
  <si>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</si>
  <si>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</si>
  <si>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</si>
  <si>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</si>
  <si>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</si>
  <si>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</si>
  <si>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</si>
  <si>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</si>
  <si>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</si>
  <si>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</si>
  <si>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</si>
  <si>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</si>
  <si>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</si>
  <si>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</si>
  <si>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</si>
  <si>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</si>
  <si>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</si>
  <si>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</si>
  <si>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</si>
  <si>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</si>
  <si>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</si>
  <si>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</si>
  <si>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</si>
  <si>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</si>
  <si>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</si>
  <si>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</si>
  <si>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</si>
  <si>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</si>
  <si>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</si>
  <si>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</si>
  <si>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</si>
  <si>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</si>
  <si>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</si>
  <si>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</si>
  <si>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</si>
  <si>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</si>
  <si>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</si>
  <si>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</si>
  <si>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</si>
  <si>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</si>
  <si>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</si>
  <si>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</si>
  <si>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</si>
  <si>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</si>
  <si>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</si>
  <si>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</si>
  <si>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</si>
  <si>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</si>
  <si>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</si>
  <si>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</si>
  <si>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</si>
  <si>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</si>
  <si>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</si>
  <si>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</si>
  <si>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</si>
  <si>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</si>
  <si>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</si>
  <si>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</si>
  <si>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</si>
  <si>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</si>
  <si>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</si>
  <si>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</si>
  <si>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</si>
  <si>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</si>
  <si>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</si>
  <si>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</si>
  <si>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</si>
  <si>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</si>
  <si>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</si>
  <si>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</si>
  <si>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</si>
  <si>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</si>
  <si>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</si>
  <si>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</si>
  <si>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</si>
  <si>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</si>
  <si>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</si>
  <si>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</si>
  <si>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</si>
  <si>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</si>
  <si>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</si>
  <si>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</si>
  <si>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</si>
  <si>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</si>
  <si>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</si>
  <si>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</si>
  <si>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</si>
  <si>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</si>
  <si>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</si>
  <si>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</si>
  <si>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</si>
  <si>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</si>
  <si>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</si>
  <si>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</si>
  <si>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</si>
  <si>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</si>
  <si>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</si>
  <si>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</si>
  <si>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</si>
  <si>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</si>
  <si>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</si>
  <si>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</si>
  <si>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</si>
  <si>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</si>
  <si>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</si>
  <si>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</si>
  <si>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</si>
  <si>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</si>
  <si>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</si>
  <si>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</si>
  <si>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</si>
  <si>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</si>
  <si>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</si>
  <si>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</si>
  <si>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</si>
  <si>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</si>
  <si>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</si>
  <si>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</si>
  <si>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</si>
  <si>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</si>
  <si>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</si>
  <si>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</si>
  <si>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</si>
  <si>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</si>
  <si>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</si>
  <si>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</si>
  <si>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</si>
  <si>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</si>
  <si>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</si>
  <si>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</si>
  <si>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</si>
  <si>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</si>
  <si>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</si>
  <si>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</si>
  <si>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</si>
  <si>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</si>
  <si>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</si>
  <si>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</si>
  <si>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</si>
  <si>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</si>
  <si>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</si>
  <si>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</si>
  <si>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</si>
  <si>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</si>
  <si>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</si>
  <si>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</si>
  <si>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</si>
  <si>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</si>
  <si>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</si>
  <si>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</si>
  <si>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</si>
  <si>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</si>
  <si>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</si>
  <si>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</si>
  <si>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</si>
  <si>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</si>
  <si>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</si>
  <si>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</si>
  <si>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</si>
  <si>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</si>
  <si>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</si>
  <si>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</si>
  <si>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</si>
  <si>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</si>
  <si>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</si>
  <si>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</si>
  <si>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</si>
  <si>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</si>
  <si>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</si>
  <si>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</si>
  <si>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</si>
  <si>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</si>
  <si>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</si>
  <si>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</si>
  <si>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</si>
  <si>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</si>
  <si>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</si>
  <si>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</si>
  <si>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</si>
  <si>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</si>
  <si>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</si>
  <si>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</si>
  <si>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</si>
  <si>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</si>
  <si>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</si>
  <si>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</si>
  <si>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</si>
  <si>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</si>
  <si>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</si>
  <si>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</si>
  <si>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</si>
  <si>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</si>
  <si>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</si>
  <si>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</si>
  <si>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</si>
  <si>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</si>
  <si>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</si>
  <si>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</si>
  <si>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</si>
  <si>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</si>
  <si>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</si>
  <si>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</si>
  <si>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</si>
  <si>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</si>
  <si>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</si>
  <si>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</si>
  <si>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</si>
  <si>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</si>
  <si>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</si>
  <si>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</si>
  <si>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</si>
  <si>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</si>
  <si>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</si>
  <si>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</si>
  <si>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</si>
  <si>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</si>
  <si>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</si>
  <si>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</si>
  <si>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</si>
  <si>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</si>
  <si>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</si>
  <si>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</si>
  <si>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</si>
  <si>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</si>
  <si>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</si>
  <si>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</si>
  <si>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</si>
  <si>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</si>
  <si>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</si>
  <si>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</si>
  <si>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</si>
  <si>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</si>
  <si>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</si>
  <si>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</si>
  <si>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</si>
  <si>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</si>
  <si>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</si>
  <si>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</si>
  <si>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</si>
  <si>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</si>
  <si>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</si>
  <si>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</si>
  <si>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</si>
  <si>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</si>
  <si>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</si>
  <si>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</si>
  <si>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</si>
  <si>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</si>
  <si>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</si>
  <si>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</si>
  <si>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</si>
  <si>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</si>
  <si>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</si>
  <si>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</si>
  <si>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</si>
  <si>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</si>
  <si>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</si>
  <si>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</si>
  <si>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</si>
  <si>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</si>
  <si>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</si>
  <si>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</si>
  <si>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</si>
  <si>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</si>
  <si>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</si>
  <si>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</si>
  <si>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</si>
  <si>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</si>
  <si>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</si>
  <si>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</si>
  <si>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</si>
  <si>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</si>
  <si>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</si>
  <si>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</si>
  <si>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</si>
  <si>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</si>
  <si>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</si>
  <si>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</si>
  <si>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</si>
  <si>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</si>
  <si>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</si>
  <si>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</si>
  <si>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</si>
  <si>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</si>
  <si>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</si>
  <si>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</si>
  <si>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</si>
  <si>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</si>
  <si>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</si>
  <si>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</si>
  <si>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</si>
  <si>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</si>
  <si>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</si>
  <si>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</si>
  <si>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</si>
  <si>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</si>
  <si>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</si>
  <si>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</si>
  <si>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</si>
  <si>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</si>
  <si>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</si>
  <si>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</si>
  <si>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</si>
  <si>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</si>
  <si>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</si>
  <si>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</si>
  <si>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</si>
  <si>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</si>
  <si>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</si>
  <si>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</si>
  <si>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</si>
  <si>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</si>
  <si>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</si>
  <si>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</si>
  <si>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</si>
  <si>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</si>
  <si>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</si>
  <si>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</si>
  <si>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</si>
  <si>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</si>
  <si>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</si>
  <si>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</si>
  <si>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</si>
  <si>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</si>
  <si>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</si>
  <si>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</si>
  <si>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</si>
  <si>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</si>
  <si>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</si>
  <si>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</si>
  <si>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</si>
  <si>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</si>
  <si>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</si>
  <si>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</si>
  <si>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</si>
  <si>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</si>
  <si>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</si>
  <si>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</si>
  <si>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</si>
  <si>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</si>
  <si>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</si>
  <si>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</si>
  <si>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</si>
  <si>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</si>
  <si>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</si>
  <si>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</si>
  <si>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</si>
  <si>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</si>
  <si>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</si>
  <si>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</si>
  <si>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</si>
  <si>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</si>
  <si>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</si>
  <si>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</si>
  <si>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</si>
  <si>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</si>
  <si>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</si>
  <si>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</si>
  <si>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</si>
  <si>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</si>
  <si>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</si>
  <si>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</si>
  <si>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</si>
  <si>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</si>
  <si>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</si>
  <si>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</si>
  <si>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</si>
  <si>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</si>
  <si>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</si>
  <si>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</si>
  <si>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</si>
  <si>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</si>
  <si>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</si>
  <si>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</si>
  <si>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</si>
  <si>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</si>
  <si>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</si>
  <si>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</si>
  <si>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</si>
  <si>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</si>
  <si>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</si>
  <si>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</si>
  <si>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</si>
  <si>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</si>
  <si>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</si>
  <si>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</si>
  <si>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</si>
  <si>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</si>
  <si>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</si>
  <si>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</si>
  <si>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</si>
  <si>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</si>
  <si>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</si>
  <si>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</si>
  <si>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</si>
  <si>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</si>
  <si>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</si>
  <si>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</si>
  <si>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</si>
  <si>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</si>
  <si>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</si>
  <si>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</si>
  <si>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</si>
  <si>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</si>
  <si>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</si>
  <si>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</si>
  <si>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</si>
  <si>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</si>
  <si>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</si>
  <si>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</si>
  <si>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</si>
  <si>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</si>
  <si>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</si>
  <si>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</si>
  <si>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</si>
  <si>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</si>
  <si>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</si>
  <si>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</si>
  <si>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</si>
  <si>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</si>
  <si>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</si>
  <si>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</si>
  <si>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</si>
  <si>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</si>
  <si>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</si>
  <si>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</si>
  <si>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</si>
  <si>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</si>
  <si>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</si>
  <si>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</si>
  <si>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</si>
  <si>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</si>
  <si>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</si>
  <si>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</si>
  <si>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</si>
  <si>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</si>
  <si>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</si>
  <si>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</si>
  <si>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</si>
  <si>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</si>
  <si>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</si>
  <si>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</si>
  <si>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</si>
  <si>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</si>
  <si>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</si>
  <si>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</si>
  <si>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</si>
  <si>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</si>
  <si>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</si>
  <si>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</si>
  <si>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</si>
  <si>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</si>
  <si>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</si>
  <si>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</si>
  <si>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</si>
  <si>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</si>
  <si>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</si>
  <si>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</si>
  <si>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</si>
  <si>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</si>
  <si>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</si>
  <si>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</si>
  <si>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</si>
  <si>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</si>
  <si>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</si>
  <si>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</si>
  <si>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</si>
  <si>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</si>
  <si>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</si>
  <si>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</si>
  <si>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</si>
  <si>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</si>
  <si>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</si>
  <si>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</si>
  <si>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</si>
  <si>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</si>
  <si>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</si>
  <si>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</si>
  <si>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</si>
  <si>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</si>
  <si>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</si>
  <si>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</si>
  <si>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</si>
  <si>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</si>
  <si>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</si>
  <si>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</si>
  <si>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</si>
  <si>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</si>
  <si>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</si>
  <si>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</si>
  <si>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</si>
  <si>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</si>
  <si>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</si>
  <si>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</si>
  <si>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</si>
  <si>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</si>
  <si>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</si>
  <si>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</si>
  <si>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</si>
  <si>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</si>
  <si>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</si>
  <si>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</si>
  <si>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</si>
  <si>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</si>
  <si>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</si>
  <si>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</si>
  <si>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</si>
  <si>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</si>
  <si>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</si>
  <si>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</si>
  <si>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</si>
  <si>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</si>
  <si>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</si>
  <si>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</si>
  <si>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</si>
  <si>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</si>
  <si>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</si>
  <si>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</si>
  <si>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</si>
  <si>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</si>
  <si>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</si>
  <si>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</si>
  <si>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</si>
  <si>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</si>
  <si>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</si>
  <si>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</si>
  <si>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</si>
  <si>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</si>
  <si>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</si>
  <si>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</si>
  <si>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</si>
  <si>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</si>
  <si>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</si>
  <si>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</si>
  <si>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</si>
  <si>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</si>
  <si>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</si>
  <si>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</si>
  <si>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</si>
  <si>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</si>
  <si>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</si>
  <si>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</si>
  <si>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</si>
  <si>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</si>
  <si>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</si>
  <si>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</si>
  <si>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</si>
  <si>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</si>
  <si>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</si>
  <si>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</si>
  <si>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</si>
  <si>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</si>
  <si>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</si>
  <si>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</si>
  <si>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</si>
  <si>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</si>
  <si>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</si>
  <si>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</si>
  <si>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</si>
  <si>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</si>
  <si>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</si>
  <si>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</si>
  <si>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</si>
  <si>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</si>
  <si>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</si>
  <si>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</si>
  <si>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</si>
  <si>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</si>
  <si>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</si>
  <si>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</si>
  <si>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</si>
  <si>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</si>
  <si>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</si>
  <si>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</si>
  <si>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</si>
  <si>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</si>
  <si>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</si>
  <si>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</si>
  <si>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</si>
  <si>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</si>
  <si>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</si>
  <si>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</si>
  <si>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</si>
  <si>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</si>
  <si>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</si>
  <si>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</si>
  <si>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</si>
  <si>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</si>
  <si>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</si>
  <si>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</si>
  <si>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</si>
  <si>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</si>
  <si>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</si>
  <si>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</si>
  <si>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</si>
  <si>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</si>
  <si>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</si>
  <si>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</si>
  <si>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</si>
  <si>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</si>
  <si>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</si>
  <si>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</si>
  <si>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</si>
  <si>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</si>
  <si>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</si>
  <si>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</si>
  <si>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</si>
  <si>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</si>
  <si>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</si>
  <si>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</si>
  <si>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</si>
  <si>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</si>
  <si>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</si>
  <si>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</si>
  <si>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</si>
  <si>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</si>
  <si>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</si>
  <si>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</si>
  <si>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</si>
  <si>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</si>
  <si>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</si>
  <si>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</si>
  <si>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</si>
  <si>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</si>
  <si>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</si>
  <si>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</si>
  <si>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</si>
  <si>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</si>
  <si>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</si>
  <si>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</si>
  <si>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</si>
  <si>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</si>
  <si>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</si>
  <si>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</si>
  <si>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</si>
  <si>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</si>
  <si>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</si>
  <si>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</si>
  <si>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</si>
  <si>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</si>
  <si>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</si>
  <si>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</si>
  <si>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</si>
  <si>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</si>
  <si>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</si>
  <si>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</si>
  <si>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</si>
  <si>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</si>
  <si>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</si>
  <si>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</si>
  <si>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</si>
  <si>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</si>
  <si>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</si>
  <si>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</si>
  <si>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</si>
  <si>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</si>
  <si>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</si>
  <si>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</si>
  <si>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</si>
  <si>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</si>
  <si>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</si>
  <si>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</si>
  <si>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</si>
  <si>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</si>
  <si>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</si>
  <si>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</si>
  <si>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</si>
  <si>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</si>
  <si>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</si>
  <si>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</si>
  <si>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</si>
  <si>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</si>
  <si>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</si>
  <si>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</si>
  <si>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</si>
  <si>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</si>
  <si>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</si>
  <si>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</si>
  <si>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</si>
  <si>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</si>
  <si>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</si>
  <si>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</si>
  <si>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</si>
  <si>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</si>
  <si>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</si>
  <si>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</si>
  <si>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</si>
  <si>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</si>
  <si>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</si>
  <si>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</si>
  <si>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</si>
  <si>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</si>
  <si>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</si>
  <si>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</si>
  <si>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</si>
  <si>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</si>
  <si>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</si>
  <si>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</si>
  <si>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</si>
  <si>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</si>
  <si>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</si>
  <si>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</si>
  <si>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</si>
  <si>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</si>
  <si>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</si>
  <si>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</si>
  <si>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</si>
  <si>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</si>
  <si>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</si>
  <si>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</si>
  <si>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</si>
  <si>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</si>
  <si>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</si>
  <si>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</si>
  <si>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</si>
  <si>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</si>
  <si>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</si>
  <si>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</si>
  <si>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</si>
  <si>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</si>
  <si>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</si>
  <si>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</si>
  <si>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</si>
  <si>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</si>
  <si>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</si>
  <si>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</si>
  <si>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</si>
  <si>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</si>
  <si>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</si>
  <si>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</si>
  <si>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</si>
  <si>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</si>
  <si>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</si>
  <si>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</si>
  <si>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</si>
  <si>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</si>
  <si>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</si>
  <si>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</si>
  <si>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</si>
  <si>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</si>
  <si>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</si>
  <si>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</si>
  <si>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</si>
  <si>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</si>
  <si>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</si>
  <si>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</si>
  <si>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</si>
  <si>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</si>
  <si>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</si>
  <si>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</si>
  <si>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</si>
  <si>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</si>
  <si>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</si>
  <si>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</si>
  <si>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</si>
  <si>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</si>
  <si>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</si>
  <si>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</si>
  <si>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</si>
  <si>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</si>
  <si>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</si>
  <si>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</si>
  <si>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</si>
  <si>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</si>
  <si>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</si>
  <si>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</si>
  <si>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</si>
  <si>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</si>
  <si>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</si>
  <si>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</si>
  <si>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</si>
  <si>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</si>
  <si>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</si>
  <si>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</si>
  <si>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</si>
  <si>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</si>
  <si>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</si>
  <si>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</si>
  <si>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</si>
  <si>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</si>
  <si>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</si>
  <si>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</si>
  <si>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</si>
  <si>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</si>
  <si>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</si>
  <si>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</si>
  <si>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</si>
  <si>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</si>
  <si>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</si>
  <si>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</si>
  <si>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</si>
  <si>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</si>
  <si>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</si>
  <si>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</si>
  <si>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</si>
  <si>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</si>
  <si>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</si>
  <si>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</si>
  <si>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</si>
  <si>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</si>
  <si>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</si>
  <si>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</si>
  <si>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</si>
  <si>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</si>
  <si>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</si>
  <si>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</si>
  <si>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</si>
  <si>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</si>
  <si>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</si>
  <si>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</si>
  <si>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</si>
  <si>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</si>
  <si>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</si>
  <si>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</si>
  <si>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</si>
  <si>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</si>
  <si>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</si>
  <si>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</si>
  <si>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</si>
  <si>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</si>
  <si>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</si>
  <si>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</si>
  <si>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</si>
  <si>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</si>
  <si>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</si>
  <si>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</si>
  <si>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</si>
  <si>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</si>
  <si>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</si>
  <si>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</si>
  <si>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</si>
  <si>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</si>
  <si>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</si>
  <si>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</si>
  <si>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</si>
  <si>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</si>
  <si>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</si>
  <si>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</si>
  <si>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</si>
  <si>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</si>
  <si>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</si>
  <si>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</si>
  <si>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</si>
  <si>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</si>
  <si>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</si>
  <si>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</si>
  <si>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</si>
  <si>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</si>
  <si>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</si>
  <si>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</si>
  <si>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</si>
  <si>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</si>
  <si>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</si>
  <si>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</si>
  <si>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</si>
  <si>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</si>
  <si>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</si>
  <si>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</si>
  <si>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</si>
  <si>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</si>
  <si>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</si>
  <si>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</si>
  <si>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</si>
  <si>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</si>
  <si>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</si>
  <si>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</si>
  <si>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</si>
  <si>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</si>
  <si>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</si>
  <si>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</si>
  <si>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</si>
  <si>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</si>
  <si>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</si>
  <si>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</si>
  <si>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</si>
  <si>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</si>
  <si>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</si>
  <si>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</si>
  <si>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</si>
  <si>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</si>
  <si>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</si>
  <si>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</si>
  <si>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</si>
  <si>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</si>
  <si>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</si>
  <si>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</si>
  <si>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</si>
  <si>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</si>
  <si>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</si>
  <si>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</si>
  <si>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</si>
  <si>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</si>
  <si>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</si>
  <si>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</si>
  <si>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</si>
  <si>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</si>
  <si>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</si>
  <si>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</si>
  <si>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</si>
  <si>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</si>
  <si>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</si>
  <si>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</si>
  <si>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</si>
  <si>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</si>
  <si>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</si>
  <si>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</si>
  <si>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</si>
  <si>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</si>
  <si>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</si>
  <si>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</si>
  <si>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</si>
  <si>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</si>
  <si>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</si>
  <si>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</si>
  <si>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</si>
  <si>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</si>
  <si>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</si>
  <si>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</si>
  <si>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</si>
  <si>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</si>
  <si>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</si>
  <si>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</si>
  <si>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</si>
  <si>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</si>
  <si>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</si>
  <si>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</si>
  <si>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</si>
  <si>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</si>
  <si>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</si>
  <si>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</si>
  <si>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</si>
  <si>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</si>
  <si>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</si>
  <si>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</si>
  <si>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</si>
  <si>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</si>
  <si>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</si>
  <si>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</si>
  <si>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</si>
  <si>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</si>
  <si>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</si>
  <si>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</si>
  <si>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</si>
  <si>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</si>
  <si>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</si>
  <si>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</si>
  <si>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</si>
  <si>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</si>
  <si>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</si>
  <si>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</si>
  <si>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</si>
  <si>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</si>
  <si>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</si>
  <si>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</si>
  <si>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</si>
  <si>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</si>
  <si>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</si>
  <si>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</si>
  <si>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</si>
  <si>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</si>
  <si>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</si>
  <si>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</si>
  <si>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</si>
  <si>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</si>
  <si>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</si>
  <si>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</si>
  <si>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</si>
  <si>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</si>
  <si>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</si>
  <si>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</si>
  <si>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</si>
  <si>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</si>
  <si>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</si>
  <si>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</si>
  <si>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</si>
  <si>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</si>
  <si>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</si>
  <si>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</si>
  <si>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</si>
  <si>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</si>
  <si>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</si>
  <si>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</si>
  <si>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</si>
  <si>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</si>
  <si>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</si>
  <si>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</si>
  <si>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</si>
  <si>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</si>
  <si>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</si>
  <si>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</si>
  <si>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</si>
  <si>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</si>
  <si>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</si>
  <si>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</si>
  <si>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</si>
  <si>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</si>
  <si>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</si>
  <si>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</si>
  <si>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</si>
  <si>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</si>
  <si>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</si>
  <si>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</si>
  <si>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</si>
  <si>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</si>
  <si>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</si>
  <si>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</si>
  <si>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</si>
  <si>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</si>
  <si>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</si>
  <si>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</si>
  <si>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</si>
  <si>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</si>
  <si>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</si>
  <si>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</si>
  <si>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</si>
  <si>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</si>
  <si>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</si>
  <si>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</si>
  <si>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</si>
  <si>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</si>
  <si>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</si>
  <si>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</si>
  <si>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</si>
  <si>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</si>
  <si>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</si>
  <si>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</si>
  <si>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</si>
  <si>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</si>
  <si>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</si>
  <si>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</si>
  <si>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</si>
  <si>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</si>
  <si>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</si>
  <si>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</si>
  <si>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</si>
  <si>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</si>
  <si>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</si>
  <si>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</si>
  <si>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</si>
  <si>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</si>
  <si>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</si>
  <si>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</si>
  <si>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</si>
  <si>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</si>
  <si>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</si>
  <si>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</si>
  <si>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</si>
  <si>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</si>
  <si>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</si>
  <si>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</si>
  <si>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</si>
  <si>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</si>
  <si>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</si>
  <si>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</si>
  <si>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</si>
  <si>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</si>
  <si>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</si>
  <si>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</si>
  <si>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</si>
  <si>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</si>
  <si>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</si>
  <si>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</si>
  <si>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</si>
  <si>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</si>
  <si>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</si>
  <si>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</si>
  <si>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</si>
  <si>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</si>
  <si>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</si>
  <si>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</si>
  <si>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</si>
  <si>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</si>
  <si>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</si>
  <si>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</si>
  <si>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</si>
  <si>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</si>
  <si>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</si>
  <si>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</si>
  <si>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</si>
  <si>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</si>
  <si>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</si>
  <si>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</si>
  <si>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</si>
  <si>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</si>
  <si>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</si>
  <si>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</si>
  <si>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</si>
  <si>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</si>
  <si>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</si>
  <si>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</si>
  <si>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</si>
  <si>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</si>
  <si>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</si>
  <si>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</si>
  <si>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</si>
  <si>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</si>
  <si>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</si>
  <si>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</si>
  <si>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</si>
  <si>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</si>
  <si>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</si>
  <si>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</si>
  <si>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</si>
  <si>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</si>
  <si>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</si>
  <si>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</si>
  <si>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</si>
  <si>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</si>
  <si>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</si>
  <si>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</si>
  <si>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</si>
  <si>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</si>
  <si>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</si>
  <si>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</si>
  <si>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</si>
  <si>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</si>
  <si>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</si>
  <si>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</si>
  <si>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</si>
  <si>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</si>
  <si>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</si>
  <si>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</si>
  <si>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</si>
  <si>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</si>
  <si>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</si>
  <si>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</si>
  <si>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</si>
  <si>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</si>
  <si>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</si>
  <si>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</si>
  <si>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</si>
  <si>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</si>
  <si>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</si>
  <si>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</si>
  <si>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</si>
  <si>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</si>
  <si>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</si>
  <si>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</si>
  <si>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</si>
  <si>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</si>
  <si>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</si>
  <si>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</si>
  <si>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</si>
  <si>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</si>
  <si>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</si>
  <si>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</si>
  <si>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</si>
  <si>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</si>
  <si>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</si>
  <si>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</si>
  <si>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</si>
  <si>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</si>
  <si>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</si>
  <si>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</si>
  <si>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</si>
  <si>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</si>
  <si>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</si>
  <si>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</si>
  <si>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</si>
  <si>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</si>
  <si>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</si>
  <si>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</si>
  <si>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</si>
  <si>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</si>
  <si>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</si>
  <si>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</si>
  <si>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</si>
  <si>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</si>
  <si>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</si>
  <si>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</si>
  <si>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</si>
  <si>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</si>
  <si>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</si>
  <si>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</si>
  <si>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</si>
  <si>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</si>
  <si>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</si>
  <si>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</si>
  <si>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</si>
  <si>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</si>
  <si>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</si>
  <si>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</si>
  <si>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</si>
  <si>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</si>
  <si>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</si>
  <si>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</si>
  <si>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</si>
  <si>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</si>
  <si>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</si>
  <si>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</si>
  <si>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</si>
  <si>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</si>
  <si>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</si>
  <si>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</si>
  <si>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</si>
  <si>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</si>
  <si>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</si>
  <si>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</si>
  <si>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</si>
  <si>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</si>
  <si>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</si>
  <si>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</si>
  <si>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</si>
  <si>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</si>
  <si>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</si>
  <si>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</si>
  <si>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</si>
  <si>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</si>
  <si>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</si>
  <si>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</si>
  <si>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</si>
  <si>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</si>
  <si>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</si>
  <si>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</si>
  <si>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</si>
  <si>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</si>
  <si>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</si>
  <si>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</si>
  <si>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</si>
  <si>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</si>
  <si>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</si>
  <si>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</si>
  <si>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</si>
  <si>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</si>
  <si>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</si>
  <si>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</si>
  <si>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</si>
  <si>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</si>
  <si>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</si>
  <si>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</si>
  <si>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</si>
  <si>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</si>
  <si>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</si>
  <si>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</si>
  <si>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</si>
  <si>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</si>
  <si>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</si>
  <si>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</si>
  <si>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</si>
  <si>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</si>
  <si>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</si>
  <si>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</si>
  <si>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</si>
  <si>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</si>
  <si>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</si>
  <si>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</si>
  <si>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</si>
  <si>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</si>
  <si>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</si>
  <si>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</si>
  <si>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</si>
  <si>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</si>
  <si>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</si>
  <si>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</si>
  <si>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</si>
  <si>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</si>
  <si>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</si>
  <si>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</si>
  <si>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</si>
  <si>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</si>
  <si>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</si>
  <si>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</si>
  <si>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</si>
  <si>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</si>
  <si>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</si>
  <si>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</si>
  <si>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</si>
  <si>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</si>
  <si>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</si>
  <si>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</si>
  <si>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</si>
  <si>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</si>
  <si>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</si>
  <si>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</si>
  <si>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</si>
  <si>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</si>
  <si>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</si>
  <si>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</si>
  <si>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</si>
  <si>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</si>
  <si>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</si>
  <si>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</si>
  <si>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</si>
  <si>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</si>
  <si>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</si>
  <si>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</si>
  <si>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</si>
  <si>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</si>
  <si>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</si>
  <si>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</si>
  <si>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</si>
  <si>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</si>
  <si>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</si>
  <si>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</si>
  <si>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</si>
  <si>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</si>
  <si>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</si>
  <si>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</si>
  <si>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</si>
  <si>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</si>
  <si>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</si>
  <si>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</si>
  <si>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</si>
  <si>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</si>
  <si>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</si>
  <si>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</si>
  <si>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</si>
  <si>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</si>
  <si>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</si>
  <si>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</si>
  <si>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</si>
  <si>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</si>
  <si>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</si>
  <si>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</si>
  <si>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</si>
  <si>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</si>
  <si>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</si>
  <si>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</si>
  <si>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</si>
  <si>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</si>
  <si>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</si>
  <si>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</si>
  <si>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</si>
  <si>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</si>
  <si>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</si>
  <si>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</si>
  <si>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</si>
  <si>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</si>
  <si>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</si>
  <si>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</si>
  <si>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</si>
  <si>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</si>
  <si>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</si>
  <si>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</si>
  <si>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</si>
  <si>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</si>
  <si>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</si>
  <si>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</si>
  <si>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</si>
  <si>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</si>
  <si>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</si>
  <si>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</si>
  <si>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</si>
  <si>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</si>
  <si>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</si>
  <si>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</si>
  <si>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</si>
  <si>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</si>
  <si>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</si>
  <si>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</si>
  <si>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</si>
  <si>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</si>
  <si>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</si>
  <si>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</si>
  <si>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</si>
  <si>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</si>
  <si>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</si>
  <si>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</si>
  <si>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</si>
  <si>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</si>
  <si>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</si>
  <si>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</si>
  <si>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</si>
  <si>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</si>
  <si>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</si>
  <si>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</si>
  <si>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</si>
  <si>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</si>
  <si>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</si>
  <si>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</si>
  <si>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</si>
  <si>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</si>
  <si>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</si>
  <si>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</si>
  <si>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</si>
  <si>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</si>
  <si>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</si>
  <si>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</si>
  <si>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</si>
  <si>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</si>
  <si>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</si>
  <si>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</si>
  <si>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</si>
  <si>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</si>
  <si>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</si>
  <si>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</si>
  <si>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</si>
  <si>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</si>
  <si>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</si>
  <si>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</si>
  <si>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</si>
  <si>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</si>
  <si>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</si>
  <si>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</si>
  <si>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</si>
  <si>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</si>
  <si>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</si>
  <si>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</si>
  <si>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</si>
  <si>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</si>
  <si>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</si>
  <si>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</si>
  <si>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</si>
  <si>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</si>
  <si>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</si>
  <si>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</si>
  <si>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</si>
  <si>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</si>
  <si>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</si>
  <si>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</si>
  <si>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</si>
  <si>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</si>
  <si>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</si>
  <si>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</si>
  <si>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</si>
  <si>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</si>
  <si>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</si>
  <si>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</si>
  <si>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</si>
  <si>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</si>
  <si>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</si>
  <si>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</si>
  <si>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</si>
  <si>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</si>
  <si>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</si>
  <si>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</si>
  <si>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</si>
  <si>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</si>
  <si>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</si>
  <si>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</si>
  <si>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</si>
  <si>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</si>
  <si>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</si>
  <si>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</si>
  <si>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</si>
  <si>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</si>
  <si>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</si>
  <si>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</si>
  <si>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</si>
  <si>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</si>
  <si>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</si>
  <si>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</si>
  <si>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</si>
  <si>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</si>
  <si>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</si>
  <si>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</si>
  <si>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</si>
  <si>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</si>
  <si>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</si>
  <si>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</si>
  <si>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</si>
  <si>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</si>
  <si>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</si>
  <si>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</si>
  <si>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</si>
  <si>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</si>
  <si>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</si>
  <si>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</si>
  <si>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</si>
  <si>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</si>
  <si>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</si>
  <si>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</si>
  <si>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</si>
  <si>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</si>
  <si>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</si>
  <si>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</si>
  <si>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</si>
  <si>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</si>
  <si>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</si>
  <si>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</si>
  <si>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</si>
  <si>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</si>
  <si>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</si>
  <si>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</si>
  <si>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</si>
  <si>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</si>
  <si>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</si>
  <si>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</si>
  <si>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</si>
  <si>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</si>
  <si>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</si>
  <si>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</si>
  <si>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</si>
  <si>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</si>
  <si>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</si>
  <si>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</si>
  <si>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</si>
  <si>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</si>
  <si>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</si>
  <si>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</si>
  <si>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</si>
  <si>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</si>
  <si>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</si>
  <si>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</si>
  <si>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</si>
  <si>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</si>
  <si>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</si>
  <si>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</si>
  <si>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</si>
  <si>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</si>
  <si>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</si>
  <si>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</si>
  <si>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</si>
  <si>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</si>
  <si>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</si>
  <si>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</si>
  <si>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</si>
  <si>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</si>
  <si>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</si>
  <si>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</si>
  <si>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</si>
  <si>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</si>
  <si>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</si>
  <si>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</si>
  <si>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</si>
  <si>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</si>
  <si>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</si>
  <si>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</si>
  <si>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</si>
  <si>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</si>
  <si>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</si>
  <si>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</si>
  <si>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</si>
  <si>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</si>
  <si>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</si>
  <si>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</si>
  <si>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</si>
  <si>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</si>
  <si>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</si>
  <si>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</si>
  <si>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</si>
  <si>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</si>
  <si>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</si>
  <si>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</si>
  <si>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</si>
  <si>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</si>
  <si>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</si>
  <si>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</si>
  <si>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</si>
  <si>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</si>
  <si>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</si>
  <si>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</si>
  <si>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</si>
  <si>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</si>
  <si>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</si>
  <si>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</si>
  <si>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</si>
  <si>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</si>
  <si>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</si>
  <si>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</si>
  <si>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</si>
  <si>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</si>
  <si>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</si>
  <si>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</si>
  <si>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</si>
  <si>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</si>
  <si>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</si>
  <si>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</si>
  <si>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</si>
  <si>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</si>
  <si>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</si>
  <si>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</si>
  <si>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</si>
  <si>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</si>
  <si>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</si>
  <si>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</si>
  <si>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</si>
  <si>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</si>
  <si>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</si>
  <si>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</si>
  <si>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</si>
  <si>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</si>
  <si>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</si>
  <si>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</si>
  <si>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</si>
  <si>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</si>
  <si>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</si>
  <si>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</si>
  <si>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</si>
  <si>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</si>
  <si>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</si>
  <si>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</si>
  <si>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</si>
  <si>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</si>
  <si>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</si>
  <si>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</si>
  <si>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</si>
  <si>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</si>
  <si>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</si>
  <si>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</si>
  <si>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</si>
  <si>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</si>
  <si>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</si>
  <si>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</si>
  <si>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</si>
  <si>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</si>
  <si>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</si>
  <si>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</si>
  <si>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</si>
  <si>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</si>
  <si>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</si>
  <si>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</si>
  <si>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</si>
  <si>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</si>
  <si>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</si>
  <si>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</si>
  <si>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</si>
  <si>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</si>
  <si>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</si>
  <si>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</si>
  <si>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</si>
  <si>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</si>
  <si>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</si>
  <si>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</si>
  <si>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</si>
  <si>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</si>
  <si>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</si>
  <si>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</si>
  <si>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</si>
  <si>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</si>
  <si>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</si>
  <si>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</si>
  <si>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</si>
  <si>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</si>
  <si>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</si>
  <si>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</si>
  <si>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</si>
  <si>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</si>
  <si>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</si>
  <si>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</si>
  <si>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</si>
  <si>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</si>
  <si>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</si>
  <si>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</si>
  <si>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</si>
  <si>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</si>
  <si>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</si>
  <si>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</si>
  <si>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</si>
  <si>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</si>
  <si>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</si>
  <si>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</si>
  <si>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</si>
  <si>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</si>
  <si>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</si>
  <si>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</si>
  <si>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</si>
  <si>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</si>
  <si>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</si>
  <si>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</si>
  <si>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</si>
  <si>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</si>
  <si>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</si>
  <si>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</si>
  <si>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</si>
  <si>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</si>
  <si>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</si>
  <si>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</si>
  <si>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</si>
  <si>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</si>
  <si>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</si>
  <si>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</si>
  <si>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</si>
  <si>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</si>
  <si>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</si>
  <si>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</si>
  <si>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</si>
  <si>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</si>
  <si>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</si>
  <si>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</si>
  <si>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</si>
  <si>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</si>
  <si>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</si>
  <si>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</si>
  <si>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</si>
  <si>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</si>
  <si>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</si>
  <si>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</si>
  <si>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</si>
  <si>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</si>
  <si>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</si>
  <si>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</si>
  <si>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</si>
  <si>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</si>
  <si>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</si>
  <si>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</si>
  <si>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</si>
  <si>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</si>
  <si>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</si>
  <si>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</si>
  <si>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</si>
  <si>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</si>
  <si>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</si>
  <si>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</si>
  <si>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</si>
  <si>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</si>
  <si>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</si>
  <si>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</si>
  <si>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</si>
  <si>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</si>
  <si>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</si>
  <si>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</si>
  <si>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</si>
  <si>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</si>
  <si>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</si>
  <si>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</si>
  <si>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</si>
  <si>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</si>
  <si>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</si>
  <si>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</si>
  <si>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</si>
  <si>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</si>
  <si>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</si>
  <si>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</si>
  <si>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</si>
  <si>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</si>
  <si>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</si>
  <si>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</si>
  <si>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</si>
  <si>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</si>
  <si>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</si>
  <si>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</si>
  <si>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</si>
  <si>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</si>
  <si>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</si>
  <si>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</si>
  <si>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</si>
  <si>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</si>
  <si>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</si>
  <si>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</si>
  <si>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</si>
  <si>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</si>
  <si>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</si>
  <si>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</si>
  <si>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</si>
  <si>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</si>
  <si>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</si>
  <si>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</si>
  <si>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</si>
  <si>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</si>
  <si>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</si>
  <si>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</si>
  <si>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</si>
  <si>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</si>
  <si>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</si>
  <si>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</si>
  <si>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</si>
  <si>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</si>
  <si>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</si>
  <si>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</si>
  <si>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</si>
  <si>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</si>
  <si>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</si>
  <si>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</si>
  <si>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</si>
  <si>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</si>
  <si>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</si>
  <si>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</si>
  <si>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</si>
  <si>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</si>
  <si>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</si>
  <si>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</si>
  <si>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</si>
  <si>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</si>
  <si>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</si>
  <si>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</si>
  <si>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</si>
  <si>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</si>
  <si>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</si>
  <si>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</si>
  <si>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</si>
  <si>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</si>
  <si>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</si>
  <si>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</si>
  <si>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</si>
  <si>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</si>
  <si>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</si>
  <si>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</si>
  <si>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</si>
  <si>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</si>
  <si>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</si>
  <si>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</si>
  <si>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</si>
  <si>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</si>
  <si>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</si>
  <si>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</si>
  <si>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</si>
  <si>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</si>
  <si>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</si>
  <si>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</si>
  <si>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</si>
  <si>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</si>
  <si>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</si>
  <si>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</si>
  <si>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</si>
  <si>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</si>
  <si>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</si>
  <si>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</si>
  <si>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</si>
  <si>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</si>
  <si>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</si>
  <si>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</si>
  <si>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</si>
  <si>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</si>
  <si>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</si>
  <si>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</si>
  <si>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</si>
  <si>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</si>
  <si>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</si>
  <si>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</si>
  <si>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</si>
  <si>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</si>
  <si>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</si>
  <si>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</si>
  <si>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</si>
  <si>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</si>
  <si>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</si>
  <si>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</si>
  <si>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</si>
  <si>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</si>
  <si>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</si>
  <si>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</si>
  <si>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</si>
  <si>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</si>
  <si>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</si>
  <si>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</si>
  <si>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</si>
  <si>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</si>
  <si>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</si>
  <si>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</si>
  <si>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</si>
  <si>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</si>
  <si>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</si>
  <si>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</si>
  <si>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</si>
  <si>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</si>
  <si>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</si>
  <si>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</si>
  <si>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</si>
  <si>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</si>
  <si>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</si>
  <si>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</si>
  <si>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</si>
  <si>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</si>
  <si>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</si>
  <si>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</si>
  <si>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</si>
  <si>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</si>
  <si>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</si>
  <si>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</si>
  <si>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</si>
  <si>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</si>
  <si>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</si>
  <si>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</si>
  <si>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</si>
  <si>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</si>
  <si>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</si>
  <si>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</si>
  <si>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</si>
  <si>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</si>
  <si>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</si>
  <si>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</si>
  <si>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</si>
  <si>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</si>
  <si>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</si>
  <si>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</si>
  <si>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</si>
  <si>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</si>
  <si>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</si>
  <si>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</si>
  <si>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</si>
  <si>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</si>
  <si>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</si>
  <si>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</si>
  <si>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</si>
  <si>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</si>
  <si>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</si>
  <si>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</si>
  <si>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</si>
  <si>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</si>
  <si>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</si>
  <si>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</si>
  <si>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</si>
  <si>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</si>
  <si>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</si>
  <si>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</si>
  <si>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</si>
  <si>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</si>
  <si>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</si>
  <si>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</si>
  <si>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</si>
  <si>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</si>
  <si>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</si>
  <si>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</si>
  <si>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</si>
  <si>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</si>
  <si>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</si>
  <si>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</si>
  <si>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</si>
  <si>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</si>
  <si>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</si>
  <si>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</si>
  <si>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</si>
  <si>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</si>
  <si>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</si>
  <si>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</si>
  <si>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</si>
  <si>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</si>
  <si>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</si>
  <si>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</si>
  <si>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</si>
  <si>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</si>
  <si>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</si>
  <si>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</si>
  <si>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</si>
  <si>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</si>
  <si>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</si>
  <si>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</si>
  <si>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</si>
  <si>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</si>
  <si>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</si>
  <si>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</si>
  <si>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</si>
  <si>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</si>
  <si>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</si>
  <si>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</si>
  <si>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</si>
  <si>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</si>
  <si>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</si>
  <si>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</si>
  <si>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</si>
  <si>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</si>
  <si>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</si>
  <si>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</si>
  <si>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</si>
  <si>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</si>
  <si>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</si>
  <si>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</si>
  <si>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</si>
  <si>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</si>
  <si>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</si>
  <si>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</si>
  <si>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</si>
  <si>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</si>
  <si>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</si>
  <si>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</si>
  <si>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</si>
  <si>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</si>
  <si>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</si>
  <si>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</si>
  <si>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</si>
  <si>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</si>
  <si>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</si>
  <si>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</si>
  <si>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</si>
  <si>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</si>
  <si>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</si>
  <si>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</si>
  <si>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</si>
  <si>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</si>
  <si>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</si>
  <si>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</si>
  <si>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</si>
  <si>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</si>
  <si>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</si>
  <si>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</si>
  <si>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</si>
  <si>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</si>
  <si>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</si>
  <si>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</si>
  <si>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</si>
  <si>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</si>
  <si>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</si>
  <si>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</si>
  <si>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</si>
  <si>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</si>
  <si>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</si>
  <si>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</si>
  <si>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</si>
  <si>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</si>
  <si>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</si>
  <si>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</si>
  <si>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</si>
  <si>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</si>
  <si>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</si>
  <si>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</si>
  <si>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</si>
  <si>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</si>
  <si>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</si>
  <si>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</si>
  <si>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</si>
  <si>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</si>
  <si>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</si>
  <si>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</si>
  <si>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</si>
  <si>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</si>
  <si>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</si>
  <si>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</si>
  <si>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</si>
  <si>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</si>
  <si>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</si>
  <si>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</si>
  <si>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</si>
  <si>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</si>
  <si>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</si>
  <si>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</si>
  <si>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</si>
  <si>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</si>
  <si>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</si>
  <si>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</si>
  <si>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</si>
  <si>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</si>
  <si>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</si>
  <si>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</si>
  <si>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</si>
  <si>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</si>
  <si>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</si>
  <si>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</si>
  <si>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</si>
  <si>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</si>
  <si>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</si>
  <si>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</si>
  <si>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</si>
  <si>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</si>
  <si>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</si>
  <si>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</si>
  <si>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</si>
  <si>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</si>
  <si>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</si>
  <si>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</si>
  <si>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</si>
  <si>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</si>
  <si>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</si>
  <si>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</si>
  <si>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</si>
  <si>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</si>
  <si>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</si>
  <si>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</si>
  <si>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</si>
  <si>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</si>
  <si>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</si>
  <si>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</si>
  <si>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</si>
  <si>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</si>
  <si>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</si>
  <si>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</si>
  <si>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</si>
  <si>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</si>
  <si>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</si>
  <si>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</si>
  <si>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</si>
  <si>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</si>
  <si>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</si>
  <si>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</si>
  <si>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</si>
  <si>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</si>
  <si>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</si>
  <si>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</si>
  <si>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</si>
  <si>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</si>
  <si>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</si>
  <si>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</si>
  <si>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</si>
  <si>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</si>
  <si>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</si>
  <si>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</si>
  <si>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</si>
  <si>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</si>
  <si>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</si>
  <si>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</si>
  <si>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</si>
  <si>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</si>
  <si>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</si>
  <si>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</si>
  <si>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</si>
  <si>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</si>
  <si>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</si>
  <si>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</si>
  <si>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</si>
  <si>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</si>
  <si>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</si>
  <si>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</si>
  <si>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</si>
  <si>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</si>
  <si>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</si>
  <si>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</si>
  <si>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</si>
  <si>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</si>
  <si>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</si>
  <si>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</si>
  <si>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</si>
  <si>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</si>
  <si>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</si>
  <si>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</si>
  <si>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</si>
  <si>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</si>
  <si>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</si>
  <si>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</si>
  <si>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</si>
  <si>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</si>
  <si>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</si>
  <si>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</si>
  <si>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</si>
  <si>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</si>
  <si>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</si>
  <si>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</si>
  <si>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</si>
  <si>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</si>
  <si>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</si>
  <si>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</si>
  <si>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</si>
  <si>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</si>
  <si>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</si>
  <si>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</si>
  <si>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</si>
  <si>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</si>
  <si>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</si>
  <si>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</si>
  <si>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</si>
  <si>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</si>
  <si>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</si>
  <si>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</si>
  <si>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</si>
  <si>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</si>
  <si>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</si>
  <si>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</si>
  <si>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</si>
  <si>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</si>
  <si>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</si>
  <si>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</si>
  <si>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</si>
  <si>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</si>
  <si>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</si>
  <si>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</si>
  <si>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</si>
  <si>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</si>
  <si>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</si>
  <si>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</si>
  <si>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</si>
  <si>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</si>
  <si>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</si>
  <si>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</si>
  <si>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</si>
  <si>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</si>
  <si>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</si>
  <si>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</si>
  <si>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</si>
  <si>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</si>
  <si>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</si>
  <si>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</si>
  <si>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</si>
  <si>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</si>
  <si>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</si>
  <si>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</si>
  <si>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</si>
  <si>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</si>
  <si>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</si>
  <si>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</si>
  <si>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</si>
  <si>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</si>
  <si>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</si>
  <si>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</si>
  <si>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</si>
  <si>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</si>
  <si>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</si>
  <si>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</si>
  <si>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</si>
  <si>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</si>
  <si>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</si>
  <si>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</si>
  <si>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</si>
  <si>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</si>
  <si>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</si>
  <si>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</si>
  <si>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</si>
  <si>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</si>
  <si>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</si>
  <si>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</si>
  <si>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</si>
  <si>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</si>
  <si>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</si>
  <si>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</si>
  <si>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</si>
  <si>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</si>
  <si>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</si>
  <si>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</si>
  <si>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</si>
  <si>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</si>
  <si>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</si>
  <si>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</si>
  <si>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</si>
  <si>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</si>
  <si>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</si>
  <si>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</si>
  <si>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</si>
  <si>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</si>
  <si>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</si>
  <si>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</si>
  <si>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</si>
  <si>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</si>
  <si>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</si>
  <si>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</si>
  <si>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</si>
  <si>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</si>
  <si>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</si>
  <si>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</si>
  <si>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</si>
  <si>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</si>
  <si>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</si>
  <si>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</si>
  <si>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</si>
  <si>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</si>
  <si>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</si>
  <si>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</si>
  <si>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</si>
  <si>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</si>
  <si>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</si>
  <si>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</si>
  <si>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</si>
  <si>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</si>
  <si>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</si>
  <si>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</si>
  <si>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</si>
  <si>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</si>
  <si>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</si>
  <si>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</si>
  <si>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</si>
  <si>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</si>
  <si>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</si>
  <si>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</si>
  <si>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</si>
  <si>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</si>
  <si>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</si>
  <si>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</si>
  <si>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</si>
  <si>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</si>
  <si>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</si>
  <si>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</si>
  <si>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</si>
  <si>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</si>
  <si>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</si>
  <si>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</si>
  <si>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</si>
  <si>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</si>
  <si>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</si>
  <si>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</si>
  <si>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</si>
  <si>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</si>
  <si>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</si>
  <si>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</si>
  <si>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</si>
  <si>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</si>
  <si>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</si>
  <si>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</si>
  <si>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</si>
  <si>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</si>
  <si>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</si>
  <si>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</si>
  <si>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</si>
  <si>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</si>
  <si>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</si>
  <si>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</si>
  <si>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</si>
  <si>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</si>
  <si>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</si>
  <si>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</si>
  <si>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</si>
  <si>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</si>
  <si>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</si>
  <si>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</si>
  <si>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</si>
  <si>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</si>
  <si>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</si>
  <si>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</si>
  <si>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</si>
  <si>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</si>
  <si>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</si>
  <si>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</si>
  <si>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</si>
  <si>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</si>
  <si>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</si>
  <si>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</si>
  <si>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</si>
  <si>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</si>
  <si>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</si>
  <si>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</si>
  <si>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</si>
  <si>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</si>
  <si>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</si>
  <si>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</si>
  <si>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</si>
  <si>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</si>
  <si>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</si>
  <si>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</si>
  <si>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</si>
  <si>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</si>
  <si>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</si>
  <si>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</si>
  <si>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</si>
  <si>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</si>
  <si>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</si>
  <si>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</si>
  <si>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</si>
  <si>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</si>
  <si>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</si>
  <si>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</si>
  <si>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</si>
  <si>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</si>
  <si>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</si>
  <si>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</si>
  <si>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</si>
  <si>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</si>
  <si>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</si>
  <si>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</si>
  <si>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</si>
  <si>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</si>
  <si>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</si>
  <si>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</si>
  <si>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</si>
  <si>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</si>
  <si>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</si>
  <si>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</si>
  <si>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</si>
  <si>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</si>
  <si>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</si>
  <si>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</si>
  <si>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</si>
  <si>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</si>
  <si>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</si>
  <si>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</si>
  <si>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</si>
  <si>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</si>
  <si>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</si>
  <si>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</si>
  <si>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</si>
  <si>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</si>
  <si>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</si>
  <si>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</si>
  <si>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</si>
  <si>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</si>
  <si>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</si>
  <si>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</si>
  <si>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</si>
  <si>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</si>
  <si>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</si>
  <si>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</si>
  <si>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</si>
  <si>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</si>
  <si>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</si>
  <si>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</si>
  <si>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</si>
  <si>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</si>
  <si>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</si>
  <si>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</si>
  <si>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</si>
  <si>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</si>
  <si>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</si>
  <si>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</si>
  <si>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</si>
  <si>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</si>
  <si>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</si>
  <si>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</si>
  <si>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</si>
  <si>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</si>
  <si>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</si>
  <si>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</si>
  <si>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</si>
  <si>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</si>
  <si>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</si>
  <si>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</si>
  <si>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</si>
  <si>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</si>
  <si>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</si>
  <si>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</si>
  <si>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</si>
  <si>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</si>
  <si>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</si>
  <si>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</si>
  <si>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</si>
  <si>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</si>
  <si>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</si>
  <si>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</si>
  <si>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</si>
  <si>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</si>
  <si>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</si>
  <si>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</si>
  <si>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</si>
  <si>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</si>
  <si>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</si>
  <si>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</si>
  <si>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</si>
  <si>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</si>
  <si>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</si>
  <si>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</si>
  <si>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</si>
  <si>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</si>
  <si>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</si>
  <si>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</si>
  <si>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</si>
  <si>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</si>
  <si>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</si>
  <si>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</si>
  <si>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</si>
  <si>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</si>
  <si>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</si>
  <si>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</si>
  <si>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</si>
  <si>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</si>
  <si>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</si>
  <si>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</si>
  <si>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</si>
  <si>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</si>
  <si>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</si>
  <si>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</si>
  <si>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</si>
  <si>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</si>
  <si>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</si>
  <si>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</si>
  <si>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</si>
  <si>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</si>
  <si>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</si>
  <si>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</si>
  <si>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</si>
  <si>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</si>
  <si>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</si>
  <si>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</si>
  <si>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</si>
  <si>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</si>
  <si>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</si>
  <si>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</si>
  <si>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</si>
  <si>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</si>
  <si>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</si>
  <si>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</si>
  <si>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</si>
  <si>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</si>
  <si>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</si>
  <si>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</si>
  <si>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</si>
  <si>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</si>
  <si>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</si>
  <si>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</si>
  <si>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</si>
  <si>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</si>
  <si>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</si>
  <si>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</si>
  <si>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</si>
  <si>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</si>
  <si>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</si>
  <si>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</si>
  <si>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</si>
  <si>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</si>
  <si>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</si>
  <si>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</si>
  <si>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</si>
  <si>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</si>
  <si>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</si>
  <si>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</si>
  <si>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</si>
  <si>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</si>
  <si>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</si>
  <si>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</si>
  <si>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</si>
  <si>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</si>
  <si>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</si>
  <si>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</si>
  <si>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</si>
  <si>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</si>
  <si>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</si>
  <si>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</si>
  <si>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</si>
  <si>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</si>
  <si>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</si>
  <si>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</si>
  <si>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</si>
  <si>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</si>
  <si>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</si>
  <si>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</si>
  <si>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</si>
  <si>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</si>
  <si>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</si>
  <si>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</si>
  <si>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</si>
  <si>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</si>
  <si>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</si>
  <si>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</si>
  <si>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</si>
  <si>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</si>
  <si>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</si>
  <si>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</si>
  <si>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</si>
  <si>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</si>
  <si>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</si>
  <si>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</si>
  <si>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</si>
  <si>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</si>
  <si>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</si>
  <si>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</si>
  <si>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</si>
  <si>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</si>
  <si>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</si>
  <si>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</si>
  <si>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</si>
  <si>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</si>
  <si>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</si>
  <si>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</si>
  <si>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</si>
  <si>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</si>
  <si>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</si>
  <si>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</si>
  <si>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</si>
  <si>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</si>
  <si>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</si>
  <si>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</si>
  <si>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</si>
  <si>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</si>
  <si>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</si>
  <si>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</si>
  <si>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</si>
  <si>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</si>
  <si>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</si>
  <si>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</si>
  <si>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</si>
  <si>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</si>
  <si>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</si>
  <si>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</si>
  <si>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</si>
  <si>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</si>
  <si>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</si>
  <si>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</si>
  <si>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</si>
  <si>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</si>
  <si>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</si>
  <si>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</si>
  <si>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</si>
  <si>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</si>
  <si>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</si>
  <si>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</si>
  <si>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</si>
  <si>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</si>
  <si>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</si>
  <si>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</si>
  <si>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</si>
  <si>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</si>
  <si>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</si>
  <si>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</si>
  <si>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</si>
  <si>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</si>
  <si>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</si>
  <si>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</si>
  <si>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</si>
  <si>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</si>
  <si>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</si>
  <si>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</si>
  <si>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</si>
  <si>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</si>
  <si>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</si>
  <si>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</si>
  <si>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</si>
  <si>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</si>
  <si>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</si>
  <si>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</si>
  <si>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</si>
  <si>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</si>
  <si>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</si>
  <si>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</si>
  <si>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</si>
  <si>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</si>
  <si>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</si>
  <si>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</si>
  <si>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</si>
  <si>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</si>
  <si>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</si>
  <si>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</si>
  <si>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</si>
  <si>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</si>
  <si>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</si>
  <si>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</si>
  <si>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</si>
  <si>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</si>
  <si>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</si>
  <si>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</si>
  <si>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</si>
  <si>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</si>
  <si>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</si>
  <si>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</si>
  <si>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</si>
  <si>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</si>
  <si>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</si>
  <si>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</si>
  <si>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</si>
  <si>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</si>
  <si>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</si>
  <si>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</si>
  <si>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</si>
  <si>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</si>
  <si>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</si>
  <si>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</si>
  <si>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</si>
  <si>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</si>
  <si>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</si>
  <si>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</si>
  <si>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</si>
  <si>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</si>
  <si>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</si>
  <si>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</si>
  <si>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</si>
  <si>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</si>
  <si>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</si>
  <si>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</si>
  <si>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</si>
  <si>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</si>
  <si>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</si>
  <si>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</si>
  <si>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</si>
  <si>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</si>
  <si>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</si>
  <si>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</si>
  <si>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</si>
  <si>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</si>
  <si>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</si>
  <si>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</si>
  <si>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</si>
  <si>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</si>
  <si>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</si>
  <si>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</si>
  <si>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</si>
  <si>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</si>
  <si>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</si>
  <si>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</si>
  <si>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</si>
  <si>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</si>
  <si>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</si>
  <si>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</si>
  <si>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</si>
  <si>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</si>
  <si>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</si>
  <si>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</si>
  <si>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</si>
  <si>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</si>
  <si>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</si>
  <si>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</si>
  <si>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</si>
  <si>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</si>
  <si>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</si>
  <si>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</si>
  <si>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</si>
  <si>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</si>
  <si>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</si>
  <si>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</si>
  <si>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</si>
  <si>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</si>
  <si>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</si>
  <si>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</si>
  <si>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</si>
  <si>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</si>
  <si>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</si>
  <si>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</si>
  <si>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</si>
  <si>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</si>
  <si>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</si>
  <si>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</si>
  <si>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</si>
  <si>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</si>
  <si>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</si>
  <si>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</si>
  <si>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</si>
  <si>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</si>
  <si>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</si>
  <si>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</si>
  <si>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</si>
  <si>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</si>
  <si>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</si>
  <si>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</si>
  <si>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</si>
  <si>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</si>
  <si>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</si>
  <si>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</si>
  <si>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</si>
  <si>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</si>
  <si>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</si>
  <si>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</si>
  <si>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</si>
  <si>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</si>
  <si>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</si>
  <si>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</si>
  <si>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</si>
  <si>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</si>
  <si>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</si>
  <si>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</si>
  <si>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</si>
  <si>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</si>
  <si>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</si>
  <si>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</si>
  <si>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</si>
  <si>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</si>
  <si>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</si>
  <si>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</si>
  <si>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</si>
  <si>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</si>
  <si>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</si>
  <si>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</si>
  <si>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</si>
  <si>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</si>
  <si>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</si>
  <si>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</si>
  <si>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</si>
  <si>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</si>
  <si>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</si>
  <si>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</si>
  <si>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</si>
  <si>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</si>
  <si>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</si>
  <si>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</si>
  <si>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</si>
  <si>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</si>
  <si>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</si>
  <si>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</si>
  <si>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</si>
  <si>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</si>
  <si>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</si>
  <si>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</si>
  <si>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</si>
  <si>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</si>
  <si>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</si>
  <si>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</si>
  <si>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</si>
  <si>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</si>
  <si>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</si>
  <si>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</si>
  <si>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</si>
  <si>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</si>
  <si>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</si>
  <si>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</si>
  <si>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</si>
  <si>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</si>
  <si>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</si>
  <si>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</si>
  <si>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</si>
  <si>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</si>
  <si>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</si>
  <si>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</si>
  <si>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</si>
  <si>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</si>
  <si>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</si>
  <si>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</si>
  <si>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</si>
  <si>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</si>
  <si>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</si>
  <si>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</si>
  <si>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</si>
  <si>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</si>
  <si>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</si>
  <si>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</si>
  <si>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</si>
  <si>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</si>
  <si>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</si>
  <si>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</si>
  <si>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</si>
  <si>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</si>
  <si>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</si>
  <si>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</si>
  <si>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</si>
  <si>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</si>
  <si>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</si>
  <si>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</si>
  <si>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</si>
  <si>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</si>
  <si>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</si>
  <si>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</si>
  <si>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</si>
  <si>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</si>
  <si>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</si>
  <si>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</si>
  <si>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</si>
  <si>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</si>
  <si>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</si>
  <si>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</si>
  <si>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</si>
  <si>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</si>
  <si>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</si>
  <si>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</si>
  <si>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</si>
  <si>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</si>
  <si>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</si>
  <si>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</si>
  <si>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</si>
  <si>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</si>
  <si>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</si>
  <si>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</si>
  <si>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</si>
  <si>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</si>
  <si>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</si>
  <si>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</si>
  <si>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</si>
  <si>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</si>
  <si>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</si>
  <si>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</si>
  <si>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</si>
  <si>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</si>
  <si>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</si>
  <si>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</si>
  <si>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</si>
  <si>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</si>
  <si>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</si>
  <si>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</si>
  <si>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</si>
  <si>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</si>
  <si>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</si>
  <si>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</si>
  <si>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</si>
  <si>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</si>
  <si>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</si>
  <si>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</si>
  <si>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</si>
  <si>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</si>
  <si>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</si>
  <si>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</si>
  <si>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</si>
  <si>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</si>
  <si>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</si>
  <si>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</si>
  <si>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</si>
  <si>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</si>
  <si>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</si>
  <si>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</si>
  <si>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</si>
  <si>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</si>
  <si>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</si>
  <si>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</si>
  <si>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</si>
  <si>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</si>
  <si>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</si>
  <si>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</si>
  <si>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</si>
  <si>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</si>
  <si>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</si>
  <si>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</si>
  <si>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</si>
  <si>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</si>
  <si>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</si>
  <si>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</si>
  <si>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</si>
  <si>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</si>
  <si>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</si>
  <si>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</si>
  <si>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</si>
  <si>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</si>
  <si>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</si>
  <si>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</si>
  <si>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</si>
  <si>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</si>
  <si>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</si>
  <si>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</si>
  <si>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</si>
  <si>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</si>
  <si>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</si>
  <si>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</si>
  <si>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</si>
  <si>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</si>
  <si>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</si>
  <si>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</si>
  <si>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</si>
  <si>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</si>
  <si>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</si>
  <si>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</si>
  <si>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</si>
  <si>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</si>
  <si>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</si>
  <si>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</si>
  <si>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</si>
  <si>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</si>
  <si>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</si>
  <si>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</si>
  <si>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</si>
  <si>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</si>
  <si>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</si>
  <si>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</si>
  <si>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</si>
  <si>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</si>
  <si>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</si>
  <si>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</si>
  <si>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</si>
  <si>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</si>
  <si>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</si>
  <si>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</si>
  <si>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</si>
  <si>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</si>
  <si>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</si>
  <si>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</si>
  <si>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</si>
  <si>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</si>
  <si>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</si>
  <si>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</si>
  <si>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</si>
  <si>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</si>
  <si>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</si>
  <si>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</si>
  <si>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</si>
  <si>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</si>
  <si>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</si>
  <si>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</si>
  <si>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</si>
  <si>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</si>
  <si>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</si>
  <si>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</si>
  <si>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</si>
  <si>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</si>
  <si>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</si>
  <si>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</si>
  <si>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</si>
  <si>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</si>
  <si>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</si>
  <si>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</si>
  <si>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</si>
  <si>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</si>
  <si>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</si>
  <si>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</si>
  <si>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</si>
  <si>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</si>
  <si>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</si>
  <si>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</si>
  <si>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</si>
  <si>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</si>
  <si>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</si>
  <si>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</si>
  <si>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</si>
  <si>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</si>
  <si>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</si>
  <si>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</si>
  <si>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</si>
  <si>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</si>
  <si>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</si>
  <si>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</si>
  <si>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</si>
  <si>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</si>
  <si>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</si>
  <si>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</si>
  <si>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</si>
  <si>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</si>
  <si>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</si>
  <si>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</si>
  <si>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</si>
  <si>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</si>
  <si>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</si>
  <si>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</si>
  <si>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</si>
  <si>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</si>
  <si>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</si>
  <si>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</si>
  <si>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</si>
  <si>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</si>
  <si>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</si>
  <si>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</si>
  <si>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</si>
  <si>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</si>
  <si>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</si>
  <si>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</si>
  <si>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</si>
  <si>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</si>
  <si>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</si>
  <si>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</si>
  <si>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</si>
  <si>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</si>
  <si>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</si>
  <si>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</si>
  <si>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</si>
  <si>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</si>
  <si>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</si>
  <si>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</si>
  <si>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</si>
  <si>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</si>
  <si>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</si>
  <si>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</si>
  <si>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</si>
  <si>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</si>
  <si>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</si>
  <si>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</si>
  <si>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</si>
  <si>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</si>
  <si>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</si>
  <si>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</si>
  <si>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</si>
  <si>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</si>
  <si>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</si>
  <si>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</si>
  <si>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</si>
  <si>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</si>
  <si>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</si>
  <si>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</si>
  <si>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</si>
  <si>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</si>
  <si>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</si>
  <si>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</si>
  <si>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</si>
  <si>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</si>
  <si>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</si>
  <si>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</si>
  <si>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</si>
  <si>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</si>
  <si>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</si>
  <si>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</si>
  <si>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</si>
  <si>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</si>
  <si>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</si>
  <si>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</si>
  <si>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</si>
  <si>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</si>
  <si>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</si>
  <si>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</si>
  <si>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</si>
  <si>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</si>
  <si>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</si>
  <si>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</si>
  <si>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</si>
  <si>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</si>
  <si>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</si>
  <si>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</si>
  <si>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</si>
  <si>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</si>
  <si>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</si>
  <si>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</si>
  <si>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</si>
  <si>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</si>
  <si>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</si>
  <si>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</si>
  <si>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</si>
  <si>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</si>
  <si>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</si>
  <si>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</si>
  <si>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</si>
  <si>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</si>
  <si>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</si>
  <si>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</si>
  <si>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</si>
  <si>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</si>
  <si>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</si>
  <si>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</si>
  <si>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</si>
  <si>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</si>
  <si>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</si>
  <si>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</si>
  <si>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</si>
  <si>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</si>
  <si>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</si>
  <si>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</si>
  <si>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</si>
  <si>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</si>
  <si>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</si>
  <si>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</si>
  <si>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</si>
  <si>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</si>
  <si>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</si>
  <si>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</si>
  <si>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</si>
  <si>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</si>
  <si>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</si>
  <si>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</si>
  <si>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</si>
  <si>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</si>
  <si>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</si>
  <si>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</si>
  <si>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</si>
  <si>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</si>
  <si>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</si>
  <si>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</si>
  <si>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</si>
  <si>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</si>
  <si>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</si>
  <si>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</si>
  <si>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</si>
  <si>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</si>
  <si>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</si>
  <si>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</si>
  <si>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</si>
  <si>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</si>
  <si>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</si>
  <si>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</si>
  <si>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</si>
  <si>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</si>
  <si>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</si>
  <si>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</si>
  <si>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</si>
  <si>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</si>
  <si>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</si>
  <si>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</si>
  <si>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</si>
  <si>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</si>
  <si>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</si>
  <si>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</si>
  <si>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</si>
  <si>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</si>
  <si>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</si>
  <si>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</si>
  <si>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</si>
  <si>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</si>
  <si>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</si>
  <si>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</si>
  <si>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</si>
  <si>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</si>
  <si>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</si>
  <si>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</si>
  <si>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</si>
  <si>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</si>
  <si>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</si>
  <si>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</si>
  <si>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</si>
  <si>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</si>
  <si>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</si>
  <si>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</si>
  <si>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</si>
  <si>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</si>
  <si>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</si>
  <si>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</si>
  <si>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</si>
  <si>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</si>
  <si>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</si>
  <si>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</si>
  <si>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</si>
  <si>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</si>
  <si>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</si>
  <si>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</si>
  <si>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</si>
  <si>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</si>
  <si>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</si>
  <si>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</si>
  <si>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</si>
  <si>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</si>
  <si>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</si>
  <si>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</si>
  <si>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</si>
  <si>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</si>
  <si>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</si>
  <si>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</si>
  <si>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</si>
  <si>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</si>
  <si>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</si>
  <si>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</si>
  <si>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</si>
  <si>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</si>
  <si>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</si>
  <si>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</si>
  <si>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</si>
  <si>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</si>
  <si>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</si>
  <si>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</si>
  <si>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</si>
  <si>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</si>
  <si>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</si>
  <si>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</si>
  <si>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</si>
  <si>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</si>
  <si>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</si>
  <si>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</si>
  <si>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</si>
  <si>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</si>
  <si>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</si>
  <si>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</si>
  <si>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</si>
  <si>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</si>
  <si>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</si>
  <si>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</si>
  <si>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</si>
  <si>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</si>
  <si>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</si>
  <si>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</si>
  <si>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</si>
  <si>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</si>
  <si>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</si>
  <si>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</si>
  <si>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</si>
  <si>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</si>
  <si>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</si>
  <si>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</si>
  <si>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</si>
  <si>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</si>
  <si>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</si>
  <si>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</si>
  <si>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</si>
  <si>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</si>
  <si>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</si>
  <si>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</si>
  <si>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</si>
  <si>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</si>
  <si>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</si>
  <si>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</si>
  <si>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</si>
  <si>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</si>
  <si>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</si>
  <si>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</si>
  <si>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</si>
  <si>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</si>
  <si>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</si>
  <si>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</si>
  <si>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</si>
  <si>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</si>
  <si>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</si>
  <si>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</si>
  <si>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</si>
  <si>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</si>
  <si>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</si>
  <si>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</si>
  <si>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</si>
  <si>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</si>
  <si>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</si>
  <si>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</si>
  <si>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</si>
  <si>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</si>
  <si>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</si>
  <si>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</si>
  <si>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</si>
  <si>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</si>
  <si>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</si>
  <si>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</si>
  <si>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</si>
  <si>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</si>
  <si>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</si>
  <si>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</si>
  <si>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</si>
  <si>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</si>
  <si>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</si>
  <si>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</si>
  <si>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</si>
  <si>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</si>
  <si>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</si>
  <si>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</si>
  <si>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</si>
  <si>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</si>
  <si>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</si>
  <si>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</si>
  <si>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</si>
  <si>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</si>
  <si>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</si>
  <si>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</si>
  <si>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</si>
  <si>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</si>
  <si>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</si>
  <si>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</si>
  <si>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</si>
  <si>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</si>
  <si>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</si>
  <si>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</si>
  <si>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</si>
  <si>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</si>
  <si>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</si>
  <si>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</si>
  <si>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</si>
  <si>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</si>
  <si>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</si>
  <si>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</si>
  <si>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</si>
  <si>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</si>
  <si>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</si>
  <si>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</si>
  <si>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</si>
  <si>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</si>
  <si>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</si>
  <si>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</si>
  <si>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</si>
  <si>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</si>
  <si>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</si>
  <si>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</si>
  <si>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</si>
  <si>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</si>
  <si>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</si>
  <si>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</si>
  <si>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</si>
  <si>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</si>
  <si>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</si>
  <si>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</si>
  <si>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</si>
  <si>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</si>
  <si>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</si>
  <si>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</si>
  <si>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</si>
  <si>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</si>
  <si>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</si>
  <si>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</si>
  <si>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</si>
  <si>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</si>
  <si>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</si>
  <si>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</si>
  <si>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</si>
  <si>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</si>
  <si>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</si>
  <si>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</si>
  <si>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</si>
  <si>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</si>
  <si>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</si>
  <si>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</si>
  <si>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</si>
  <si>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</si>
  <si>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</si>
  <si>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</si>
  <si>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</si>
  <si>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</si>
  <si>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</si>
  <si>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</si>
  <si>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</si>
  <si>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</si>
  <si>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</si>
  <si>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</si>
  <si>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</si>
  <si>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</si>
  <si>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</si>
  <si>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</si>
  <si>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</si>
  <si>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</si>
  <si>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</si>
  <si>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</si>
  <si>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</si>
  <si>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</si>
  <si>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</si>
  <si>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</si>
  <si>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</si>
  <si>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</si>
  <si>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</si>
  <si>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</si>
  <si>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</si>
  <si>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</si>
  <si>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</si>
  <si>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</si>
  <si>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</si>
  <si>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</si>
  <si>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</si>
  <si>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</si>
  <si>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</si>
  <si>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</si>
  <si>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</si>
  <si>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</si>
  <si>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</si>
  <si>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</si>
  <si>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</si>
  <si>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</si>
  <si>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</si>
  <si>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</si>
  <si>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</si>
  <si>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</si>
  <si>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</si>
  <si>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</si>
  <si>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</si>
  <si>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</si>
  <si>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</si>
  <si>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</si>
  <si>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</si>
  <si>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</si>
  <si>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</si>
  <si>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</si>
  <si>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</si>
  <si>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</si>
  <si>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</si>
  <si>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</si>
  <si>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</si>
  <si>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</si>
  <si>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</si>
  <si>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</si>
  <si>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</si>
  <si>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</si>
  <si>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</si>
  <si>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</si>
  <si>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</si>
  <si>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</si>
  <si>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</si>
  <si>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</si>
  <si>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</si>
  <si>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</si>
  <si>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</si>
  <si>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</si>
  <si>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</si>
  <si>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</si>
  <si>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</si>
  <si>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</si>
  <si>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</si>
  <si>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</si>
  <si>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</si>
  <si>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</si>
  <si>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</si>
  <si>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</si>
  <si>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</si>
  <si>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</si>
  <si>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</si>
  <si>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</si>
  <si>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</si>
  <si>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</si>
  <si>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</si>
  <si>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</si>
  <si>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</si>
  <si>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</si>
  <si>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</si>
  <si>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</si>
  <si>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</si>
  <si>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</si>
  <si>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</si>
  <si>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</si>
  <si>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</si>
  <si>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</si>
  <si>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</si>
  <si>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</si>
  <si>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</si>
  <si>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</si>
  <si>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</si>
  <si>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</si>
  <si>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</si>
  <si>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</si>
  <si>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</si>
  <si>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</si>
  <si>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</si>
  <si>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</si>
  <si>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</si>
  <si>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</si>
  <si>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</si>
  <si>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</si>
  <si>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</si>
  <si>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</si>
  <si>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</si>
  <si>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</si>
  <si>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</si>
  <si>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</si>
  <si>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</si>
  <si>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</si>
  <si>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</si>
  <si>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</si>
  <si>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</si>
  <si>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</si>
  <si>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</si>
  <si>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</si>
  <si>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</si>
  <si>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</si>
  <si>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</si>
  <si>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</si>
  <si>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</si>
  <si>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</si>
  <si>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</si>
  <si>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</si>
  <si>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</si>
  <si>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</si>
  <si>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</si>
  <si>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</si>
  <si>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</si>
  <si>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</si>
  <si>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</si>
  <si>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</si>
  <si>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</si>
  <si>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</si>
  <si>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</si>
  <si>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</si>
  <si>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</si>
  <si>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</si>
  <si>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</si>
  <si>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</si>
  <si>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</si>
  <si>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</si>
  <si>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</si>
  <si>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</si>
  <si>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</si>
  <si>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</si>
  <si>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</si>
  <si>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</si>
  <si>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</si>
  <si>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</si>
  <si>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</si>
  <si>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</si>
  <si>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</si>
  <si>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</si>
  <si>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</si>
  <si>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</si>
  <si>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</si>
  <si>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</si>
  <si>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</si>
  <si>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</si>
  <si>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</si>
  <si>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</si>
  <si>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</si>
  <si>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</si>
  <si>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</si>
  <si>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</si>
  <si>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</si>
  <si>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</si>
  <si>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</si>
  <si>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</si>
  <si>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</si>
  <si>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</si>
  <si>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</si>
  <si>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</si>
  <si>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</si>
  <si>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</si>
  <si>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</si>
  <si>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</si>
  <si>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</si>
  <si>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</si>
  <si>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</si>
  <si>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</si>
  <si>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</si>
  <si>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</si>
  <si>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</si>
  <si>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</si>
  <si>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</si>
  <si>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</si>
  <si>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</si>
  <si>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</si>
  <si>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</si>
  <si>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</si>
  <si>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</si>
  <si>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</si>
  <si>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</si>
  <si>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</si>
  <si>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</si>
  <si>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</si>
  <si>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</si>
  <si>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</si>
  <si>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</si>
  <si>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</si>
  <si>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</si>
  <si>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</si>
  <si>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</si>
  <si>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</si>
  <si>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</si>
  <si>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</si>
  <si>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</si>
  <si>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</si>
  <si>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</si>
  <si>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</si>
  <si>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</si>
  <si>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</si>
  <si>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</si>
  <si>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</si>
  <si>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</si>
  <si>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</si>
  <si>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</si>
  <si>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</si>
  <si>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</si>
  <si>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</si>
  <si>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</si>
  <si>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</si>
  <si>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</si>
  <si>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</si>
  <si>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</si>
  <si>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</si>
  <si>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</si>
  <si>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</si>
  <si>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</si>
  <si>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</si>
  <si>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</si>
  <si>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</si>
  <si>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</si>
  <si>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</si>
  <si>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</si>
  <si>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</si>
  <si>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</si>
  <si>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</si>
  <si>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</si>
  <si>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</si>
  <si>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</si>
  <si>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</si>
  <si>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</si>
  <si>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</si>
  <si>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</si>
  <si>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</si>
  <si>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</si>
  <si>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</si>
  <si>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</si>
  <si>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</si>
  <si>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</si>
  <si>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</si>
  <si>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</si>
  <si>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</si>
  <si>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</si>
  <si>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</si>
  <si>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</si>
  <si>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</si>
  <si>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</si>
  <si>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</si>
  <si>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</si>
  <si>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</si>
  <si>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</si>
  <si>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</si>
  <si>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</si>
  <si>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</si>
  <si>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</si>
  <si>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</si>
  <si>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</si>
  <si>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</si>
  <si>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</si>
  <si>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</si>
  <si>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</si>
  <si>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</si>
  <si>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</si>
  <si>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</si>
  <si>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</si>
  <si>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</si>
  <si>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</si>
  <si>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</si>
  <si>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</si>
  <si>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</si>
  <si>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</si>
  <si>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</si>
  <si>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</si>
  <si>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</si>
  <si>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</si>
  <si>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</si>
  <si>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</si>
  <si>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</si>
  <si>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</si>
  <si>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</si>
  <si>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</si>
  <si>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</si>
  <si>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</si>
  <si>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</si>
  <si>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</si>
  <si>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</si>
  <si>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</si>
  <si>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</si>
  <si>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</si>
  <si>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</si>
  <si>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</si>
  <si>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</si>
  <si>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</si>
  <si>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</si>
  <si>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</si>
  <si>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</si>
  <si>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</si>
  <si>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</si>
  <si>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</si>
  <si>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</si>
  <si>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</si>
  <si>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</si>
  <si>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</si>
  <si>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</si>
  <si>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</si>
  <si>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</si>
  <si>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</si>
  <si>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</si>
  <si>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</si>
  <si>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</si>
  <si>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</si>
  <si>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</si>
  <si>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</si>
  <si>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</si>
  <si>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</si>
  <si>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</si>
  <si>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</si>
  <si>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</si>
  <si>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</si>
  <si>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</si>
  <si>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</si>
  <si>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</si>
  <si>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</si>
  <si>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</si>
  <si>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</si>
  <si>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</si>
  <si>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</si>
  <si>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</si>
  <si>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</si>
  <si>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</si>
  <si>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</si>
  <si>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</si>
  <si>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</si>
  <si>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</si>
  <si>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</si>
  <si>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</si>
  <si>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</si>
  <si>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</si>
  <si>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</si>
  <si>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</si>
  <si>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</si>
  <si>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</si>
  <si>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</si>
  <si>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</si>
  <si>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</si>
  <si>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</si>
  <si>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</si>
  <si>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</si>
  <si>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</si>
  <si>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</si>
  <si>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</si>
  <si>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</si>
  <si>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</si>
  <si>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</si>
  <si>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</si>
  <si>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</si>
  <si>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</si>
  <si>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</si>
  <si>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</si>
  <si>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</si>
  <si>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</si>
  <si>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</si>
  <si>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</si>
  <si>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</si>
  <si>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</si>
  <si>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</si>
  <si>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</si>
  <si>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</si>
  <si>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</si>
  <si>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</si>
  <si>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</si>
  <si>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</si>
  <si>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</si>
  <si>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</si>
  <si>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</si>
  <si>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</si>
  <si>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</si>
  <si>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</si>
  <si>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</si>
  <si>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</si>
  <si>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</si>
  <si>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</si>
  <si>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</si>
  <si>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</si>
  <si>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</si>
  <si>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</si>
  <si>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</si>
  <si>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</si>
  <si>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</si>
  <si>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</si>
  <si>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</si>
  <si>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</si>
  <si>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</si>
  <si>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</si>
  <si>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</si>
  <si>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</si>
  <si>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</si>
  <si>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</si>
  <si>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</si>
  <si>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</si>
  <si>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</si>
  <si>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</si>
  <si>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</si>
  <si>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</si>
  <si>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</si>
  <si>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</si>
  <si>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</si>
  <si>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</si>
  <si>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</si>
  <si>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</si>
  <si>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</si>
  <si>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</si>
  <si>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</si>
  <si>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</si>
  <si>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</si>
  <si>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</si>
  <si>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</si>
  <si>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</si>
  <si>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</si>
  <si>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</si>
  <si>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</si>
  <si>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</si>
  <si>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</si>
  <si>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</si>
  <si>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</si>
  <si>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</si>
  <si>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</si>
  <si>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</si>
  <si>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</si>
  <si>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</si>
  <si>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</si>
  <si>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</si>
  <si>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</si>
  <si>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</si>
  <si>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</si>
  <si>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</si>
  <si>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</si>
  <si>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</si>
  <si>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</si>
  <si>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</si>
  <si>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</si>
  <si>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</si>
  <si>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</si>
  <si>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</si>
  <si>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</si>
  <si>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</si>
  <si>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</si>
  <si>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</si>
  <si>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</si>
  <si>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</si>
  <si>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</si>
  <si>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</si>
  <si>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</si>
  <si>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</si>
  <si>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</si>
  <si>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</si>
  <si>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</si>
  <si>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</si>
  <si>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</si>
  <si>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</si>
  <si>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</si>
  <si>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</si>
  <si>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</si>
  <si>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</si>
  <si>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</si>
  <si>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</si>
  <si>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</si>
  <si>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</si>
  <si>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</si>
  <si>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</si>
  <si>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</si>
  <si>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</si>
  <si>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</si>
  <si>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</si>
  <si>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</si>
  <si>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</si>
  <si>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</si>
  <si>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</si>
  <si>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</si>
  <si>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</si>
  <si>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</si>
  <si>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</si>
  <si>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</si>
  <si>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</si>
  <si>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</si>
  <si>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</si>
  <si>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</si>
  <si>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</si>
  <si>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</si>
  <si>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</si>
  <si>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</si>
  <si>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</si>
  <si>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</si>
  <si>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</si>
  <si>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</si>
  <si>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</si>
  <si>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</si>
  <si>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</si>
  <si>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</si>
  <si>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</si>
  <si>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</si>
  <si>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</si>
  <si>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</si>
  <si>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</si>
  <si>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</si>
  <si>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</si>
  <si>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</si>
  <si>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</si>
  <si>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</si>
  <si>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</si>
  <si>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</si>
  <si>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</si>
  <si>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</si>
  <si>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</si>
  <si>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</si>
  <si>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</si>
  <si>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</si>
  <si>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</si>
  <si>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</si>
  <si>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</si>
  <si>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</si>
  <si>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</si>
  <si>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</si>
  <si>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</si>
  <si>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</si>
  <si>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</si>
  <si>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</si>
  <si>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</si>
  <si>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</si>
  <si>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</si>
  <si>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</si>
  <si>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</si>
  <si>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</si>
  <si>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</si>
  <si>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</si>
  <si>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</si>
  <si>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</si>
  <si>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</si>
  <si>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</si>
  <si>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</si>
  <si>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</si>
  <si>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</si>
  <si>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</si>
  <si>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</si>
  <si>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</si>
  <si>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</si>
  <si>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</si>
  <si>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</si>
  <si>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</si>
  <si>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</si>
  <si>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</si>
  <si>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</si>
  <si>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</si>
  <si>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</si>
  <si>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</si>
  <si>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</si>
  <si>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</si>
  <si>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</si>
  <si>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</si>
  <si>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</si>
  <si>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</si>
  <si>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</si>
  <si>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</si>
  <si>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</si>
  <si>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</si>
  <si>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</si>
  <si>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</si>
  <si>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</si>
  <si>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</si>
  <si>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</si>
  <si>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</si>
  <si>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</si>
  <si>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</si>
  <si>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</si>
  <si>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</si>
  <si>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</si>
  <si>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</si>
  <si>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</si>
  <si>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</si>
  <si>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</si>
  <si>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</si>
  <si>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</si>
  <si>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</si>
  <si>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</si>
  <si>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</si>
  <si>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</si>
  <si>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</si>
  <si>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</si>
  <si>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</si>
  <si>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</si>
  <si>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</si>
  <si>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</si>
  <si>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</si>
  <si>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</si>
  <si>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</si>
  <si>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</si>
  <si>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</si>
  <si>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</si>
  <si>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</si>
  <si>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</si>
  <si>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</si>
  <si>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</si>
  <si>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</si>
  <si>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</si>
  <si>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</si>
  <si>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</si>
  <si>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</si>
  <si>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</si>
  <si>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</si>
  <si>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</si>
  <si>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</si>
  <si>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</si>
  <si>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</si>
  <si>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</si>
  <si>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</si>
  <si>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</si>
  <si>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</si>
  <si>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</si>
  <si>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</si>
  <si>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</si>
  <si>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</si>
  <si>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</si>
  <si>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</si>
  <si>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</si>
  <si>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</si>
  <si>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</si>
  <si>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</si>
  <si>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</si>
  <si>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</si>
  <si>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</si>
  <si>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</si>
  <si>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</si>
  <si>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</si>
  <si>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</si>
  <si>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</si>
  <si>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</si>
  <si>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</si>
  <si>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</si>
  <si>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</si>
  <si>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</si>
  <si>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</si>
  <si>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</si>
  <si>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</si>
  <si>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</si>
  <si>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</si>
  <si>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</si>
  <si>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</si>
  <si>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</si>
  <si>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</si>
  <si>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</si>
  <si>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</si>
  <si>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</si>
  <si>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</si>
  <si>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</si>
  <si>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</si>
  <si>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</si>
  <si>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</si>
  <si>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</si>
  <si>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</si>
  <si>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</si>
  <si>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</si>
  <si>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</si>
  <si>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</si>
  <si>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</si>
  <si>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</si>
  <si>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</si>
  <si>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</si>
  <si>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</si>
  <si>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</si>
  <si>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</si>
  <si>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</si>
  <si>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</si>
  <si>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</si>
  <si>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</si>
  <si>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</si>
  <si>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</si>
  <si>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</si>
  <si>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</si>
  <si>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</si>
  <si>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</si>
  <si>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</si>
  <si>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</si>
  <si>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</si>
  <si>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</si>
  <si>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</si>
  <si>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</si>
  <si>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</si>
  <si>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</si>
  <si>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</si>
  <si>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</si>
  <si>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</si>
  <si>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</si>
  <si>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</si>
  <si>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</si>
  <si>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</si>
  <si>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</si>
  <si>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</si>
  <si>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</si>
  <si>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</si>
  <si>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</si>
  <si>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</si>
  <si>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</si>
  <si>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</si>
  <si>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</si>
  <si>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</si>
  <si>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</si>
  <si>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</si>
  <si>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</si>
  <si>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</si>
  <si>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</si>
  <si>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</si>
  <si>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</si>
  <si>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</si>
  <si>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</si>
  <si>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</si>
  <si>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</si>
  <si>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</si>
  <si>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</si>
  <si>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</si>
  <si>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</si>
  <si>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</si>
  <si>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</si>
  <si>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</si>
  <si>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</si>
  <si>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</si>
  <si>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</si>
  <si>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</si>
  <si>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</si>
  <si>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</si>
  <si>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</si>
  <si>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</si>
  <si>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</si>
  <si>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</si>
  <si>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</si>
  <si>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</si>
  <si>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</si>
  <si>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</si>
  <si>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</si>
  <si>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</si>
  <si>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</si>
  <si>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</si>
  <si>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</si>
  <si>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</si>
  <si>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</si>
  <si>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</si>
  <si>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</si>
  <si>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</si>
  <si>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</si>
  <si>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</si>
  <si>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</si>
  <si>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</si>
  <si>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</si>
  <si>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</si>
  <si>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</si>
  <si>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</si>
  <si>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</si>
  <si>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</si>
  <si>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</si>
  <si>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</si>
  <si>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</si>
  <si>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</si>
  <si>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</si>
  <si>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</si>
  <si>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</si>
  <si>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</si>
  <si>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</si>
  <si>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</si>
  <si>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</si>
  <si>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</si>
  <si>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</si>
  <si>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</si>
  <si>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</si>
  <si>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</si>
  <si>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</si>
  <si>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</si>
  <si>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</si>
  <si>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</si>
  <si>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</si>
  <si>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</si>
  <si>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</si>
  <si>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</si>
  <si>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</si>
  <si>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</si>
  <si>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</si>
  <si>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</si>
  <si>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</si>
  <si>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</si>
  <si>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</si>
  <si>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</si>
  <si>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</si>
  <si>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</si>
  <si>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</si>
  <si>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</si>
  <si>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</si>
  <si>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</si>
  <si>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</si>
  <si>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</si>
  <si>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</si>
  <si>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</si>
  <si>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</si>
  <si>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</si>
  <si>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</si>
  <si>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</si>
  <si>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</si>
  <si>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</si>
  <si>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</si>
  <si>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</si>
  <si>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</si>
  <si>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</si>
  <si>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</si>
  <si>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</si>
  <si>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</si>
  <si>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</si>
  <si>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</si>
  <si>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</si>
  <si>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</si>
  <si>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</si>
  <si>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</si>
  <si>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</si>
  <si>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</si>
  <si>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</si>
  <si>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</si>
  <si>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</si>
  <si>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</si>
  <si>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</si>
  <si>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</si>
  <si>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</si>
  <si>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</si>
  <si>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</si>
  <si>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</si>
  <si>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</si>
  <si>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</si>
  <si>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</si>
  <si>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</si>
  <si>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</si>
  <si>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</si>
  <si>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</si>
  <si>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</si>
  <si>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</si>
  <si>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</si>
  <si>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</si>
  <si>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</si>
  <si>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</si>
  <si>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</si>
  <si>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</si>
  <si>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</si>
  <si>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</si>
  <si>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</si>
  <si>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</si>
  <si>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</si>
  <si>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</si>
  <si>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</si>
  <si>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</si>
  <si>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</si>
  <si>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</si>
  <si>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</si>
  <si>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</si>
  <si>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</si>
  <si>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</si>
  <si>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</si>
  <si>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</si>
  <si>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</si>
  <si>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</si>
  <si>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</si>
  <si>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</si>
  <si>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</si>
  <si>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</si>
  <si>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</si>
  <si>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</si>
  <si>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</si>
  <si>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</si>
  <si>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</si>
  <si>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</si>
  <si>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</si>
  <si>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</si>
  <si>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</si>
  <si>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</si>
  <si>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</si>
  <si>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</si>
  <si>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</si>
  <si>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</si>
  <si>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</si>
  <si>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</si>
  <si>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</si>
  <si>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</si>
  <si>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</si>
  <si>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</si>
  <si>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</si>
  <si>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</si>
  <si>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</si>
  <si>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</si>
  <si>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</si>
  <si>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</si>
  <si>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</si>
  <si>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</si>
  <si>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</si>
  <si>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</si>
  <si>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</si>
  <si>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</si>
  <si>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</si>
  <si>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</si>
  <si>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</si>
  <si>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</si>
  <si>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</si>
  <si>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</si>
  <si>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</si>
  <si>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</si>
  <si>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</si>
  <si>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</si>
  <si>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</si>
  <si>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</si>
  <si>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</si>
  <si>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</si>
  <si>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</si>
  <si>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</si>
  <si>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</si>
  <si>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</si>
  <si>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</si>
  <si>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</si>
  <si>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</si>
  <si>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</si>
  <si>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</si>
  <si>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</si>
  <si>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</si>
  <si>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</si>
  <si>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</si>
  <si>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</si>
  <si>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</si>
  <si>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</si>
  <si>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</si>
  <si>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</si>
  <si>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</si>
  <si>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</si>
  <si>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</si>
  <si>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</si>
  <si>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</si>
  <si>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</si>
  <si>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</si>
  <si>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</si>
  <si>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</si>
  <si>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</si>
  <si>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</si>
  <si>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</si>
  <si>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</si>
  <si>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</si>
  <si>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</si>
  <si>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</si>
  <si>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</si>
  <si>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</si>
  <si>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</si>
  <si>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</si>
  <si>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</si>
  <si>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</si>
  <si>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</si>
  <si>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</si>
  <si>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</si>
  <si>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</si>
  <si>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</si>
  <si>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</si>
  <si>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</si>
  <si>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</si>
  <si>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</si>
  <si>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</si>
  <si>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</si>
  <si>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</si>
  <si>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</si>
  <si>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</si>
  <si>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</si>
  <si>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</si>
  <si>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</si>
  <si>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</si>
  <si>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</si>
  <si>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</si>
  <si>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</si>
  <si>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</si>
  <si>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</si>
  <si>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</si>
  <si>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</si>
  <si>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</si>
  <si>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</si>
  <si>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</si>
  <si>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</si>
  <si>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</si>
  <si>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</si>
  <si>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</si>
  <si>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</si>
  <si>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</si>
  <si>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</si>
  <si>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</si>
  <si>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</si>
  <si>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</si>
  <si>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</si>
  <si>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</si>
  <si>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</si>
  <si>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</si>
  <si>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</si>
  <si>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</si>
  <si>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</si>
  <si>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</si>
  <si>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</si>
  <si>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</si>
  <si>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</si>
  <si>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</si>
  <si>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</si>
  <si>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</si>
  <si>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</si>
  <si>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</si>
  <si>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</si>
  <si>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</si>
  <si>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</si>
  <si>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</si>
  <si>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</si>
  <si>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</si>
  <si>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</si>
  <si>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</si>
  <si>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</si>
  <si>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</si>
  <si>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</si>
  <si>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</si>
  <si>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</si>
  <si>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</si>
  <si>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</si>
  <si>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</si>
  <si>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</si>
  <si>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</si>
  <si>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</si>
  <si>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</si>
  <si>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</si>
  <si>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</si>
  <si>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</si>
  <si>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</si>
  <si>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</si>
  <si>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</si>
  <si>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</si>
  <si>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</si>
  <si>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</si>
  <si>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</si>
  <si>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</si>
  <si>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</si>
  <si>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</si>
  <si>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</si>
  <si>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</si>
  <si>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</si>
  <si>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</si>
  <si>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</si>
  <si>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</si>
  <si>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</si>
  <si>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</si>
  <si>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</si>
  <si>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</si>
  <si>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</si>
  <si>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</si>
  <si>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</si>
  <si>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</si>
  <si>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</si>
  <si>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</si>
  <si>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</si>
  <si>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</si>
  <si>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</si>
  <si>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</si>
  <si>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</si>
  <si>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</si>
  <si>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</si>
  <si>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</si>
  <si>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</si>
  <si>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</si>
  <si>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</si>
  <si>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</si>
  <si>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</si>
  <si>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</si>
  <si>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</si>
  <si>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</si>
  <si>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</si>
  <si>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</si>
  <si>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</si>
  <si>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</si>
  <si>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</si>
  <si>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</si>
  <si>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</si>
  <si>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</si>
  <si>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</si>
  <si>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</si>
  <si>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</si>
  <si>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</si>
  <si>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</si>
  <si>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</si>
  <si>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</si>
  <si>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</si>
  <si>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</si>
  <si>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</si>
  <si>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</si>
  <si>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</si>
  <si>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</si>
  <si>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</si>
  <si>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</si>
  <si>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</si>
  <si>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</si>
  <si>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</si>
  <si>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</si>
  <si>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</si>
  <si>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</si>
  <si>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</si>
  <si>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</si>
  <si>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</si>
  <si>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</si>
  <si>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</si>
  <si>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</si>
  <si>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</si>
  <si>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</si>
  <si>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</si>
  <si>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</si>
  <si>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</si>
  <si>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</si>
  <si>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</si>
  <si>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</si>
  <si>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</si>
  <si>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</si>
  <si>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</si>
  <si>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</si>
  <si>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</si>
  <si>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</si>
  <si>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</si>
  <si>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</si>
  <si>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</si>
  <si>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</si>
  <si>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</si>
  <si>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</si>
  <si>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</si>
  <si>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</si>
  <si>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</si>
  <si>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</si>
  <si>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</si>
  <si>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</si>
  <si>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</si>
  <si>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</si>
  <si>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</si>
  <si>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</si>
  <si>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</si>
  <si>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</si>
  <si>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</si>
  <si>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</si>
  <si>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</si>
  <si>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</si>
  <si>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</si>
  <si>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</si>
  <si>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</si>
  <si>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</si>
  <si>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</si>
  <si>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</si>
  <si>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</si>
  <si>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</si>
  <si>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</si>
  <si>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</si>
  <si>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</si>
  <si>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</si>
  <si>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</si>
  <si>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</si>
  <si>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</si>
  <si>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</si>
  <si>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</si>
  <si>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</si>
  <si>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</si>
  <si>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</si>
  <si>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</si>
  <si>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</si>
  <si>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</si>
  <si>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</si>
  <si>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</si>
  <si>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</si>
  <si>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</si>
  <si>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</si>
  <si>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</si>
  <si>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</si>
  <si>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</si>
  <si>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</si>
  <si>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</si>
  <si>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</si>
  <si>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</si>
  <si>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</si>
  <si>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</si>
  <si>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</si>
  <si>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</si>
  <si>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</si>
  <si>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</si>
  <si>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</si>
  <si>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</si>
  <si>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</si>
  <si>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</si>
  <si>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</si>
  <si>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</si>
  <si>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</si>
  <si>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</si>
  <si>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</si>
  <si>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</si>
  <si>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</si>
  <si>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</si>
  <si>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</si>
  <si>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</si>
  <si>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</si>
  <si>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</si>
  <si>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</si>
  <si>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</si>
  <si>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</si>
  <si>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</si>
  <si>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</si>
  <si>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</si>
  <si>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</si>
  <si>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</si>
  <si>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</si>
  <si>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</si>
  <si>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</si>
  <si>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</si>
  <si>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</si>
  <si>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</si>
  <si>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</si>
  <si>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</si>
  <si>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</si>
  <si>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</si>
  <si>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</si>
  <si>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</si>
  <si>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</si>
  <si>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</si>
  <si>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</si>
  <si>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</si>
  <si>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</si>
  <si>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</si>
  <si>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</si>
  <si>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</si>
  <si>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</si>
  <si>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</si>
  <si>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</si>
  <si>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</si>
  <si>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</si>
  <si>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</si>
  <si>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</si>
  <si>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</si>
  <si>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</si>
  <si>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</si>
  <si>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</si>
  <si>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</si>
  <si>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</si>
  <si>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</si>
  <si>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</si>
  <si>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</si>
  <si>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</si>
  <si>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</si>
  <si>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</si>
  <si>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</si>
  <si>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</si>
  <si>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</si>
  <si>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</si>
  <si>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</si>
  <si>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</si>
  <si>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</si>
  <si>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</si>
  <si>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</si>
  <si>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</si>
  <si>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</si>
  <si>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</si>
  <si>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</si>
  <si>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</si>
  <si>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</si>
  <si>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</si>
  <si>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</si>
  <si>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</si>
  <si>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</si>
  <si>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</si>
  <si>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</si>
  <si>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</si>
  <si>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</si>
  <si>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</si>
  <si>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</si>
  <si>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</si>
  <si>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</si>
  <si>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</si>
  <si>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</si>
  <si>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</si>
  <si>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</si>
  <si>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</si>
  <si>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</si>
  <si>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</si>
  <si>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</si>
  <si>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</si>
  <si>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</si>
  <si>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</si>
  <si>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</si>
  <si>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</si>
  <si>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</si>
  <si>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</si>
  <si>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</si>
  <si>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</si>
  <si>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</si>
  <si>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</si>
  <si>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</si>
  <si>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</si>
  <si>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</si>
  <si>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</si>
  <si>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</si>
  <si>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</si>
  <si>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</si>
  <si>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</si>
  <si>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</si>
  <si>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</si>
  <si>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</si>
  <si>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</si>
  <si>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</si>
  <si>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</si>
  <si>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</si>
  <si>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</si>
  <si>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</si>
  <si>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</si>
  <si>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</si>
  <si>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</si>
  <si>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</si>
  <si>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</si>
  <si>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</si>
  <si>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</si>
  <si>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</si>
  <si>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</si>
  <si>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</si>
  <si>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</si>
  <si>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</si>
  <si>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</si>
  <si>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</si>
  <si>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</si>
  <si>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</si>
  <si>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</si>
  <si>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</si>
  <si>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</si>
  <si>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</si>
  <si>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</si>
  <si>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</si>
  <si>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</si>
  <si>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</si>
  <si>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</si>
  <si>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</si>
  <si>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</si>
  <si>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</si>
  <si>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</si>
  <si>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</si>
  <si>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</si>
  <si>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</si>
  <si>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</si>
  <si>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</si>
  <si>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</si>
  <si>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</si>
  <si>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</si>
  <si>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</si>
  <si>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</si>
  <si>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</si>
  <si>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</si>
  <si>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</si>
  <si>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</si>
  <si>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</si>
  <si>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</si>
  <si>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</si>
  <si>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</si>
  <si>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</si>
  <si>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</si>
  <si>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</si>
  <si>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</si>
  <si>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</si>
  <si>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</si>
  <si>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</si>
  <si>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</si>
  <si>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</si>
  <si>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</si>
  <si>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</si>
  <si>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</si>
  <si>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</si>
  <si>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</si>
  <si>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</si>
  <si>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</si>
  <si>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</si>
  <si>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</si>
  <si>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</si>
  <si>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</si>
  <si>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</si>
  <si>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</si>
  <si>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</si>
  <si>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</si>
  <si>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</si>
  <si>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</si>
  <si>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</si>
  <si>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</si>
  <si>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</si>
  <si>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</si>
  <si>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</si>
  <si>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</si>
  <si>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</si>
  <si>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</si>
  <si>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</si>
  <si>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</si>
  <si>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</si>
  <si>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</si>
  <si>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</si>
  <si>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</si>
  <si>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</si>
  <si>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</si>
  <si>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</si>
  <si>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</si>
  <si>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</si>
  <si>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</si>
  <si>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</si>
  <si>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</si>
  <si>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</si>
  <si>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</si>
  <si>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</si>
  <si>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</si>
  <si>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</si>
  <si>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</si>
  <si>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</si>
  <si>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</si>
  <si>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</si>
  <si>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</si>
  <si>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</si>
  <si>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</si>
  <si>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</si>
  <si>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</si>
  <si>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</si>
  <si>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</si>
  <si>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</si>
  <si>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</si>
  <si>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</si>
  <si>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</si>
  <si>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</si>
  <si>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</si>
  <si>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</si>
  <si>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</si>
  <si>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</si>
  <si>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</si>
  <si>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</si>
  <si>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</si>
  <si>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</si>
  <si>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</si>
  <si>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</si>
  <si>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</si>
  <si>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</si>
  <si>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</si>
  <si>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</si>
  <si>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</si>
  <si>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</si>
  <si>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</si>
  <si>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</si>
  <si>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</si>
  <si>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</si>
  <si>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</si>
  <si>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</si>
  <si>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</si>
  <si>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</si>
  <si>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</si>
  <si>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</si>
  <si>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</si>
  <si>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</si>
  <si>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</si>
  <si>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</si>
  <si>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</si>
  <si>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</si>
  <si>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</si>
  <si>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</si>
  <si>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</si>
  <si>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</si>
  <si>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</si>
  <si>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</si>
  <si>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</si>
  <si>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</si>
  <si>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</si>
  <si>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</si>
  <si>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</si>
  <si>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</si>
  <si>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</si>
  <si>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</si>
  <si>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</si>
  <si>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</si>
  <si>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</si>
  <si>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</si>
  <si>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</si>
  <si>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</si>
  <si>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</si>
  <si>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</si>
  <si>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</si>
  <si>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</si>
  <si>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</si>
  <si>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</si>
  <si>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</si>
  <si>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</si>
  <si>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</si>
  <si>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</si>
  <si>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</si>
  <si>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</si>
  <si>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</si>
  <si>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</si>
  <si>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</si>
  <si>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</si>
  <si>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</si>
  <si>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</si>
  <si>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</si>
  <si>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</si>
  <si>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</si>
  <si>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</si>
  <si>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</si>
  <si>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</si>
  <si>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</si>
  <si>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</si>
  <si>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</si>
  <si>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</si>
  <si>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</si>
  <si>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</si>
  <si>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</si>
  <si>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</si>
  <si>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</si>
  <si>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</si>
  <si>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</si>
  <si>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</si>
  <si>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</si>
  <si>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</si>
  <si>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</si>
  <si>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</si>
  <si>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</si>
  <si>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</si>
  <si>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</si>
  <si>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</si>
  <si>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</si>
  <si>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</si>
  <si>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</si>
  <si>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</si>
  <si>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</si>
  <si>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</si>
  <si>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</si>
  <si>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</si>
  <si>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</si>
  <si>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</si>
  <si>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</si>
  <si>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</si>
  <si>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</si>
  <si>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</si>
  <si>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</si>
  <si>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</si>
  <si>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</si>
  <si>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</si>
  <si>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</si>
  <si>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</si>
  <si>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</si>
  <si>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</si>
  <si>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</si>
  <si>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</si>
  <si>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</si>
  <si>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</si>
  <si>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</si>
  <si>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</si>
  <si>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</si>
  <si>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</si>
  <si>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</si>
  <si>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</si>
  <si>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</si>
  <si>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</si>
  <si>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</si>
  <si>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</si>
  <si>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</si>
  <si>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</si>
  <si>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</si>
  <si>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</si>
  <si>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</si>
  <si>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</si>
  <si>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</si>
  <si>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</si>
  <si>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</si>
  <si>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</si>
  <si>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</si>
  <si>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</si>
  <si>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</si>
  <si>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</si>
  <si>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</si>
  <si>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</si>
  <si>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</si>
  <si>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</si>
  <si>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</si>
  <si>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</si>
  <si>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</si>
  <si>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</si>
  <si>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</si>
  <si>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</si>
  <si>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</si>
  <si>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</si>
  <si>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</si>
  <si>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</si>
  <si>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</si>
  <si>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</si>
  <si>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</si>
  <si>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</si>
  <si>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</si>
  <si>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</si>
  <si>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</si>
  <si>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</si>
  <si>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</si>
  <si>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</si>
  <si>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</si>
  <si>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</si>
  <si>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</si>
  <si>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</si>
  <si>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</si>
  <si>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</si>
  <si>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</si>
  <si>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</si>
  <si>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</si>
  <si>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</si>
  <si>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</si>
  <si>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</si>
  <si>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</si>
  <si>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</si>
  <si>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</si>
  <si>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</si>
  <si>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</si>
  <si>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</si>
  <si>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</si>
  <si>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</si>
  <si>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</si>
  <si>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</si>
  <si>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</si>
  <si>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</si>
  <si>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</si>
  <si>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</si>
  <si>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</si>
  <si>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</si>
  <si>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</si>
  <si>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</si>
  <si>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</si>
  <si>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</si>
  <si>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</si>
  <si>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</si>
  <si>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</si>
  <si>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</si>
  <si>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</si>
  <si>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</si>
  <si>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</si>
  <si>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</si>
  <si>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</si>
  <si>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</si>
  <si>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</si>
  <si>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</si>
  <si>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</si>
  <si>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</si>
  <si>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</si>
  <si>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</si>
  <si>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</si>
  <si>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</si>
  <si>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</si>
  <si>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</si>
  <si>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</si>
  <si>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</si>
  <si>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</si>
  <si>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</si>
  <si>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</si>
  <si>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</si>
  <si>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</si>
  <si>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</si>
  <si>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</si>
  <si>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</si>
  <si>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</si>
  <si>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</si>
  <si>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</si>
  <si>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</si>
  <si>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</si>
  <si>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</si>
  <si>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</si>
  <si>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</si>
  <si>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</si>
  <si>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</si>
  <si>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</si>
  <si>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</si>
  <si>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</si>
  <si>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</si>
  <si>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</si>
  <si>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</si>
  <si>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</si>
  <si>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</si>
  <si>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</si>
  <si>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</si>
  <si>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</si>
  <si>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</si>
  <si>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</si>
  <si>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</si>
  <si>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</si>
  <si>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</si>
  <si>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</si>
  <si>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</si>
  <si>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</si>
  <si>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</si>
  <si>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</si>
  <si>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</si>
  <si>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</si>
  <si>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</si>
  <si>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</si>
  <si>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</si>
  <si>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</si>
  <si>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</si>
  <si>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</si>
  <si>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</si>
  <si>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</si>
  <si>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</si>
  <si>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</si>
  <si>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</si>
  <si>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</si>
  <si>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</si>
  <si>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</si>
  <si>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</si>
  <si>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</si>
  <si>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</si>
  <si>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</si>
  <si>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</si>
  <si>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</si>
  <si>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</si>
  <si>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</si>
  <si>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</si>
  <si>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</si>
  <si>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</si>
  <si>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</si>
  <si>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</si>
  <si>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</si>
  <si>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</si>
  <si>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</si>
  <si>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</si>
  <si>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</si>
  <si>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</si>
  <si>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</si>
  <si>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</si>
  <si>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</si>
  <si>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</si>
  <si>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</si>
  <si>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</si>
  <si>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</si>
  <si>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</si>
  <si>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</si>
  <si>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</si>
  <si>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</si>
  <si>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</si>
  <si>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</si>
  <si>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</si>
  <si>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</si>
  <si>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</si>
  <si>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</si>
  <si>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</si>
  <si>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</si>
  <si>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</si>
  <si>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</si>
  <si>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</si>
  <si>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</si>
  <si>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</si>
  <si>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</si>
  <si>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</si>
  <si>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</si>
  <si>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</si>
  <si>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</si>
  <si>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</si>
  <si>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</si>
  <si>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</si>
  <si>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</si>
  <si>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</si>
  <si>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</si>
  <si>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</si>
  <si>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</si>
  <si>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</si>
  <si>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</si>
  <si>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</si>
  <si>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</si>
  <si>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</si>
  <si>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</si>
  <si>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</si>
  <si>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</si>
  <si>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</si>
  <si>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</si>
  <si>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</si>
  <si>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</si>
  <si>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</si>
  <si>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</si>
  <si>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</si>
  <si>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</si>
  <si>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</si>
  <si>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</si>
  <si>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</si>
  <si>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</si>
  <si>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</si>
  <si>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</si>
  <si>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</si>
  <si>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</si>
  <si>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</si>
  <si>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</si>
  <si>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</si>
  <si>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</si>
  <si>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</si>
  <si>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</si>
  <si>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</si>
  <si>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</si>
  <si>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</si>
  <si>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</si>
  <si>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</si>
  <si>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</si>
  <si>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</si>
  <si>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</si>
  <si>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</si>
  <si>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</si>
  <si>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</si>
  <si>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</si>
  <si>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</si>
  <si>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</si>
  <si>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</si>
  <si>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</si>
  <si>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</si>
  <si>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</si>
  <si>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</si>
  <si>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</si>
  <si>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</si>
  <si>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</si>
  <si>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</si>
  <si>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</si>
  <si>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</si>
  <si>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</si>
  <si>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</si>
  <si>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</si>
  <si>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</si>
  <si>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</si>
  <si>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</si>
  <si>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</si>
  <si>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</si>
  <si>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</si>
  <si>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</si>
  <si>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</si>
  <si>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</si>
  <si>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</si>
  <si>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</si>
  <si>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</si>
  <si>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</si>
  <si>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</si>
  <si>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</si>
  <si>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</si>
  <si>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</si>
  <si>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</si>
  <si>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</si>
  <si>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</si>
  <si>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</si>
  <si>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</si>
  <si>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</si>
  <si>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</si>
  <si>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</si>
  <si>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</si>
  <si>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</si>
  <si>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</si>
  <si>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</si>
  <si>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</si>
  <si>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</si>
  <si>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</si>
  <si>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</si>
  <si>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</si>
  <si>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</si>
  <si>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</si>
  <si>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</si>
  <si>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</si>
  <si>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</si>
  <si>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</si>
  <si>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</si>
  <si>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</si>
  <si>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</si>
  <si>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</si>
  <si>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</si>
  <si>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</si>
  <si>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</si>
  <si>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</si>
  <si>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</si>
  <si>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</si>
  <si>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</si>
  <si>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</si>
  <si>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</si>
  <si>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</si>
  <si>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</si>
  <si>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</si>
  <si>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</si>
  <si>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</si>
  <si>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</si>
  <si>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</si>
  <si>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</si>
  <si>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</si>
  <si>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</si>
  <si>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</si>
  <si>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</si>
  <si>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</si>
  <si>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</si>
  <si>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</si>
  <si>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</si>
  <si>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</si>
  <si>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</si>
  <si>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</si>
  <si>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</si>
  <si>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</si>
  <si>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</si>
  <si>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</si>
  <si>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</si>
  <si>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</si>
  <si>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</si>
  <si>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</si>
  <si>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</si>
  <si>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</si>
  <si>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</si>
  <si>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</si>
  <si>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</si>
  <si>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</si>
  <si>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</si>
  <si>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</si>
  <si>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</si>
  <si>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</si>
  <si>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</si>
  <si>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</si>
  <si>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</si>
  <si>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</si>
  <si>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</si>
  <si>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</si>
  <si>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</si>
  <si>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</si>
  <si>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</si>
  <si>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</si>
  <si>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</si>
  <si>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</si>
  <si>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</si>
  <si>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</si>
  <si>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</si>
  <si>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</si>
  <si>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</si>
  <si>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</si>
  <si>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</si>
  <si>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</si>
  <si>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</si>
  <si>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</si>
  <si>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</si>
  <si>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</si>
  <si>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</si>
  <si>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</si>
  <si>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</si>
  <si>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</si>
  <si>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</si>
  <si>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</si>
  <si>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</si>
  <si>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</si>
  <si>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</si>
  <si>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</si>
  <si>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</si>
  <si>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</si>
  <si>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</si>
  <si>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</si>
  <si>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</si>
  <si>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</si>
  <si>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</si>
  <si>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</si>
  <si>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</si>
  <si>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</si>
  <si>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</si>
  <si>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</si>
  <si>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</si>
  <si>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</si>
  <si>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</si>
  <si>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</si>
  <si>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</si>
  <si>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</si>
  <si>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</si>
  <si>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</si>
  <si>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</si>
  <si>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</si>
  <si>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</si>
  <si>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</si>
  <si>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</si>
  <si>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</si>
  <si>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</si>
  <si>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</si>
  <si>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</si>
  <si>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</si>
  <si>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</si>
  <si>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</si>
  <si>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</si>
  <si>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</si>
  <si>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</si>
  <si>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</si>
  <si>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</si>
  <si>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</si>
  <si>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</si>
  <si>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</si>
  <si>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</si>
  <si>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</si>
  <si>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</si>
  <si>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</si>
  <si>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</si>
  <si>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</si>
  <si>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</si>
  <si>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</si>
  <si>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</si>
  <si>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</si>
  <si>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</si>
  <si>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</si>
  <si>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</si>
  <si>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</si>
  <si>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</si>
  <si>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</si>
  <si>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</si>
  <si>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</si>
  <si>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</si>
  <si>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</si>
  <si>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</si>
  <si>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</si>
  <si>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</si>
  <si>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</si>
  <si>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</si>
  <si>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</si>
  <si>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</si>
  <si>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</si>
  <si>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</si>
  <si>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</si>
  <si>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</si>
  <si>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</si>
  <si>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</si>
  <si>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</si>
  <si>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</si>
  <si>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</si>
  <si>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</si>
  <si>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</si>
  <si>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</si>
  <si>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</si>
  <si>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</si>
  <si>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</si>
  <si>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</si>
  <si>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</si>
  <si>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</si>
  <si>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</si>
  <si>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</si>
  <si>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</si>
  <si>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</si>
  <si>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</si>
  <si>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</si>
  <si>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</si>
  <si>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</si>
  <si>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</si>
  <si>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</si>
  <si>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</si>
  <si>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</si>
  <si>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</si>
  <si>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</si>
  <si>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</si>
  <si>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</si>
  <si>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</si>
  <si>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</si>
  <si>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</si>
  <si>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</si>
  <si>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</si>
  <si>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</si>
  <si>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</si>
  <si>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</si>
  <si>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</si>
  <si>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</si>
  <si>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</si>
  <si>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</si>
  <si>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</si>
  <si>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</si>
  <si>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</si>
  <si>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</si>
  <si>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</si>
  <si>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</si>
  <si>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</si>
  <si>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</si>
  <si>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</si>
  <si>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</si>
  <si>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</si>
  <si>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</si>
  <si>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</si>
  <si>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</si>
  <si>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</si>
  <si>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</si>
  <si>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</si>
  <si>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</si>
  <si>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</si>
  <si>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</si>
  <si>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</si>
  <si>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</si>
  <si>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</si>
  <si>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</si>
  <si>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</si>
  <si>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</si>
  <si>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</si>
  <si>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</si>
  <si>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</si>
  <si>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</si>
  <si>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</si>
  <si>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</si>
  <si>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</si>
  <si>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</si>
  <si>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</si>
  <si>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</si>
  <si>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</si>
  <si>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</si>
  <si>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</si>
  <si>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</si>
  <si>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</si>
  <si>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</si>
  <si>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</si>
  <si>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</si>
  <si>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</si>
  <si>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</si>
  <si>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</si>
  <si>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</si>
  <si>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</si>
  <si>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</si>
  <si>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</si>
  <si>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</si>
  <si>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</si>
  <si>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</si>
  <si>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</si>
  <si>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</si>
  <si>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</si>
  <si>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</si>
  <si>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</si>
  <si>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</si>
  <si>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</si>
  <si>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</si>
  <si>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</si>
  <si>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</si>
  <si>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</si>
  <si>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</si>
  <si>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</si>
  <si>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</si>
  <si>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</si>
  <si>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</si>
  <si>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</si>
  <si>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</si>
  <si>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</si>
  <si>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</si>
  <si>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</si>
  <si>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</si>
  <si>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</si>
  <si>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</si>
  <si>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</si>
  <si>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</si>
  <si>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</si>
  <si>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</si>
  <si>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</si>
  <si>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</si>
  <si>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</si>
  <si>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</si>
  <si>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</si>
  <si>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</si>
  <si>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</si>
  <si>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</si>
  <si>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</si>
  <si>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</si>
  <si>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</si>
  <si>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</si>
  <si>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</si>
  <si>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</si>
  <si>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</si>
  <si>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</si>
  <si>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</si>
  <si>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</si>
  <si>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</si>
  <si>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</si>
  <si>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</si>
  <si>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</si>
  <si>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</si>
  <si>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</si>
  <si>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</si>
  <si>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</si>
  <si>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</si>
  <si>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</si>
  <si>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</si>
  <si>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</si>
  <si>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</si>
  <si>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</si>
  <si>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</si>
  <si>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</si>
  <si>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</si>
  <si>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</si>
  <si>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</si>
  <si>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</si>
  <si>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</si>
  <si>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</si>
  <si>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</si>
  <si>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</si>
  <si>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</si>
  <si>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</si>
  <si>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</si>
  <si>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</si>
  <si>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</si>
  <si>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</si>
  <si>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</si>
  <si>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</si>
  <si>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</si>
  <si>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</si>
  <si>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</si>
  <si>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</si>
  <si>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</si>
  <si>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</si>
  <si>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</si>
  <si>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</si>
  <si>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</si>
  <si>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</si>
  <si>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</si>
  <si>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</si>
  <si>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</si>
  <si>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</si>
  <si>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</si>
  <si>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</si>
  <si>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</si>
  <si>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</si>
  <si>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</si>
  <si>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</si>
  <si>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</si>
  <si>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</si>
  <si>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</si>
  <si>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</si>
  <si>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</si>
  <si>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</si>
  <si>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</si>
  <si>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</si>
  <si>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</si>
  <si>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</si>
  <si>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</si>
  <si>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</si>
  <si>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</si>
  <si>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</si>
  <si>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</si>
  <si>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</si>
  <si>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</si>
  <si>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</si>
  <si>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</si>
  <si>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</si>
  <si>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</si>
  <si>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</si>
  <si>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</si>
  <si>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</si>
  <si>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</si>
  <si>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</si>
  <si>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</si>
  <si>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</si>
  <si>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</si>
  <si>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</si>
  <si>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</si>
  <si>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</si>
  <si>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</si>
  <si>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</si>
  <si>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</si>
  <si>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</si>
  <si>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</si>
  <si>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</si>
  <si>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</si>
  <si>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</si>
  <si>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</si>
  <si>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</si>
  <si>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</si>
  <si>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</si>
  <si>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</si>
  <si>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</si>
  <si>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</si>
  <si>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</si>
  <si>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</si>
  <si>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</si>
  <si>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</si>
  <si>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</si>
  <si>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</si>
  <si>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</si>
  <si>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</si>
  <si>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</si>
  <si>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</si>
  <si>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</si>
  <si>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</si>
  <si>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</si>
  <si>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</si>
  <si>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</si>
  <si>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</si>
  <si>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</si>
  <si>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</si>
  <si>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</si>
  <si>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</si>
  <si>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</si>
  <si>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</si>
  <si>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</si>
  <si>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</si>
  <si>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</si>
  <si>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</si>
  <si>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</si>
  <si>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</si>
  <si>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</si>
  <si>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</si>
  <si>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</si>
  <si>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</si>
  <si>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</si>
  <si>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</si>
  <si>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</si>
  <si>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</si>
  <si>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</si>
  <si>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</si>
  <si>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</si>
  <si>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</si>
  <si>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</si>
  <si>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</si>
  <si>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</si>
  <si>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</si>
  <si>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</si>
  <si>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</si>
  <si>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</si>
  <si>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</si>
  <si>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</si>
  <si>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</si>
  <si>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</si>
  <si>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</si>
  <si>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</si>
  <si>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</si>
  <si>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</si>
  <si>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</si>
  <si>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</si>
  <si>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</si>
  <si>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</si>
  <si>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</si>
  <si>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</si>
  <si>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</si>
  <si>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</si>
  <si>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</si>
  <si>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</si>
  <si>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</si>
  <si>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</si>
  <si>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</si>
  <si>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</si>
  <si>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</si>
  <si>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</si>
  <si>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</si>
  <si>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</si>
  <si>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</si>
  <si>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</si>
  <si>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</si>
  <si>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</si>
  <si>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</si>
  <si>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</si>
  <si>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</si>
  <si>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</si>
  <si>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</si>
  <si>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</si>
  <si>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</si>
  <si>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</si>
  <si>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</si>
  <si>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</si>
  <si>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</si>
  <si>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</si>
  <si>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</si>
  <si>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</si>
  <si>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</si>
  <si>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</si>
  <si>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</si>
  <si>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</si>
  <si>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</si>
  <si>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</si>
  <si>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</si>
  <si>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</si>
  <si>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</si>
  <si>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</si>
  <si>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</si>
  <si>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</si>
  <si>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</si>
  <si>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</si>
  <si>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</si>
  <si>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</si>
  <si>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</si>
  <si>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</si>
  <si>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</si>
  <si>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</si>
  <si>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</si>
  <si>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</si>
  <si>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</si>
  <si>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</si>
  <si>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</si>
  <si>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</si>
  <si>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</si>
  <si>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</si>
  <si>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</si>
  <si>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</si>
  <si>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</si>
  <si>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</si>
  <si>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</si>
  <si>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</si>
  <si>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</si>
  <si>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</si>
  <si>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</si>
  <si>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</si>
  <si>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</si>
  <si>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</si>
  <si>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</si>
  <si>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</si>
  <si>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</si>
  <si>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</si>
  <si>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</si>
  <si>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</si>
  <si>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</si>
  <si>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</si>
  <si>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</si>
  <si>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</si>
  <si>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</si>
  <si>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</si>
  <si>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</si>
  <si>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</si>
  <si>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</si>
  <si>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</si>
  <si>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</si>
  <si>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</si>
  <si>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</si>
  <si>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</si>
  <si>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</si>
  <si>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</si>
  <si>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</si>
  <si>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</si>
  <si>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</si>
  <si>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</si>
  <si>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</si>
  <si>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</si>
  <si>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</si>
  <si>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</si>
  <si>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</si>
  <si>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</si>
  <si>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</si>
  <si>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</si>
  <si>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</si>
  <si>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</si>
  <si>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</si>
  <si>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</si>
  <si>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</si>
  <si>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</si>
  <si>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</si>
  <si>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</si>
  <si>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</si>
  <si>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</si>
  <si>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</si>
  <si>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</si>
  <si>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</si>
  <si>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</si>
  <si>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</si>
  <si>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</si>
  <si>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</si>
  <si>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</si>
  <si>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</si>
  <si>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</si>
  <si>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</si>
  <si>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</si>
  <si>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</si>
  <si>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</si>
  <si>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</si>
  <si>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</si>
  <si>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</si>
  <si>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</si>
  <si>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</si>
  <si>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</si>
  <si>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</si>
  <si>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</si>
  <si>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</si>
  <si>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</si>
  <si>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</si>
  <si>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</si>
  <si>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</si>
  <si>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</si>
  <si>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</si>
  <si>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</si>
  <si>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</si>
  <si>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</si>
  <si>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</si>
  <si>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</si>
  <si>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</si>
  <si>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</si>
  <si>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</si>
  <si>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</si>
  <si>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</si>
  <si>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</si>
  <si>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</si>
  <si>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</si>
  <si>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</si>
  <si>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</si>
  <si>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</si>
  <si>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</si>
  <si>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</si>
  <si>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</si>
  <si>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</si>
  <si>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</si>
  <si>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</si>
  <si>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</si>
  <si>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</si>
  <si>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</si>
  <si>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</si>
  <si>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</si>
  <si>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</si>
  <si>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</si>
  <si>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</si>
  <si>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</si>
  <si>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</si>
  <si>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</si>
  <si>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</si>
  <si>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</si>
  <si>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</si>
  <si>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</si>
  <si>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</si>
  <si>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</si>
  <si>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</si>
  <si>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</si>
  <si>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</si>
  <si>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</si>
  <si>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</si>
  <si>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</si>
  <si>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</si>
  <si>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</si>
  <si>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</si>
  <si>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</si>
  <si>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</si>
  <si>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</si>
  <si>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</si>
  <si>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</si>
  <si>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</si>
  <si>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</si>
  <si>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</si>
  <si>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</si>
  <si>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</si>
  <si>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</si>
  <si>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</si>
  <si>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</si>
  <si>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</si>
  <si>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</si>
  <si>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</si>
  <si>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</si>
  <si>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</si>
  <si>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</si>
  <si>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</si>
  <si>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</si>
  <si>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</si>
  <si>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</si>
  <si>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</si>
  <si>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</si>
  <si>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</si>
  <si>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</si>
  <si>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</si>
  <si>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</si>
  <si>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</si>
  <si>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</si>
  <si>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</si>
  <si>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</si>
  <si>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</si>
  <si>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</si>
  <si>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</si>
  <si>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</si>
  <si>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</si>
  <si>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</si>
  <si>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</si>
  <si>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</si>
  <si>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</si>
  <si>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</si>
  <si>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</si>
  <si>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</si>
  <si>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</si>
  <si>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</si>
  <si>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</si>
  <si>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</si>
  <si>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</si>
  <si>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</si>
  <si>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</si>
  <si>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</si>
  <si>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</si>
  <si>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</si>
  <si>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</si>
  <si>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</si>
  <si>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</si>
  <si>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</si>
  <si>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</si>
  <si>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</si>
  <si>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</si>
  <si>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</si>
  <si>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</si>
  <si>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</si>
  <si>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</si>
  <si>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</si>
  <si>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</si>
  <si>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</si>
  <si>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</si>
  <si>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</si>
  <si>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</si>
  <si>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</si>
  <si>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</si>
  <si>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</si>
  <si>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</si>
  <si>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</si>
  <si>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</si>
  <si>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</si>
  <si>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</si>
  <si>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</si>
  <si>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</si>
  <si>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</si>
  <si>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</si>
  <si>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</si>
  <si>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</si>
  <si>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</si>
  <si>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</si>
  <si>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</si>
  <si>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</si>
  <si>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</si>
  <si>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</si>
  <si>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</si>
  <si>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</si>
  <si>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</si>
  <si>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</si>
  <si>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</si>
  <si>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</si>
  <si>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</si>
  <si>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</si>
  <si>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</si>
  <si>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</si>
  <si>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</si>
  <si>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</si>
  <si>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</si>
  <si>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</si>
  <si>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</si>
  <si>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</si>
  <si>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</si>
  <si>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</si>
  <si>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</si>
  <si>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</si>
  <si>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</si>
  <si>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</si>
  <si>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</si>
  <si>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</si>
  <si>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</si>
  <si>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</si>
  <si>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</si>
  <si>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</si>
  <si>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</si>
  <si>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</si>
  <si>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</si>
  <si>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</si>
  <si>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</si>
  <si>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</si>
  <si>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</si>
  <si>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</si>
  <si>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</si>
  <si>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</si>
  <si>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</si>
  <si>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</si>
  <si>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</si>
  <si>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</si>
  <si>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</si>
  <si>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</si>
  <si>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</si>
  <si>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</si>
  <si>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</si>
  <si>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</si>
  <si>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</si>
  <si>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</si>
  <si>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</si>
  <si>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</si>
  <si>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</si>
  <si>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</si>
  <si>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</si>
  <si>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</si>
  <si>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</si>
  <si>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</si>
  <si>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</si>
  <si>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</si>
  <si>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</si>
  <si>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</si>
  <si>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</si>
  <si>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</si>
  <si>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</si>
  <si>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</si>
  <si>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</si>
  <si>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</si>
  <si>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</si>
  <si>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</si>
  <si>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</si>
  <si>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</si>
  <si>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</si>
  <si>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</si>
  <si>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</si>
  <si>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</si>
  <si>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</si>
  <si>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</si>
  <si>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</si>
  <si>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</si>
  <si>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</si>
  <si>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</si>
  <si>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</si>
  <si>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</si>
  <si>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</si>
  <si>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</si>
  <si>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</si>
  <si>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</si>
  <si>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</si>
  <si>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</si>
  <si>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</si>
  <si>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</si>
  <si>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</si>
  <si>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</si>
  <si>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</si>
  <si>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</si>
  <si>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</si>
  <si>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</si>
  <si>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</si>
  <si>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</si>
  <si>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</si>
  <si>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</si>
  <si>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</si>
  <si>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</si>
  <si>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</si>
  <si>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</si>
  <si>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</si>
  <si>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</si>
  <si>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</si>
  <si>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</si>
  <si>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</si>
  <si>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</si>
  <si>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</si>
  <si>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</si>
  <si>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</si>
  <si>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</si>
  <si>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</si>
  <si>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</si>
  <si>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</si>
  <si>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</si>
  <si>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</si>
  <si>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</si>
  <si>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</si>
  <si>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</si>
  <si>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</si>
  <si>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</si>
  <si>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</si>
  <si>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</si>
  <si>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</si>
  <si>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</si>
  <si>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</si>
  <si>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</si>
  <si>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</si>
  <si>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</si>
  <si>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</si>
  <si>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</si>
  <si>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</si>
  <si>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</si>
  <si>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</si>
  <si>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</si>
  <si>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</si>
  <si>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</si>
  <si>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</si>
  <si>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</si>
  <si>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</si>
  <si>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</si>
  <si>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</si>
  <si>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</si>
  <si>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</si>
  <si>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</si>
  <si>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</si>
  <si>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</si>
  <si>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</si>
  <si>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</si>
  <si>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</si>
  <si>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</si>
  <si>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</si>
  <si>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</si>
  <si>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</si>
  <si>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</si>
  <si>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</si>
  <si>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</si>
  <si>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</si>
  <si>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</si>
  <si>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</si>
  <si>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</si>
  <si>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</si>
  <si>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</si>
  <si>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</si>
  <si>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</si>
  <si>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</si>
  <si>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</si>
  <si>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</si>
  <si>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</si>
  <si>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</si>
  <si>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</si>
  <si>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</si>
  <si>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</si>
  <si>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</si>
  <si>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</si>
  <si>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</si>
  <si>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</si>
  <si>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</si>
  <si>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</si>
  <si>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</si>
  <si>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</si>
  <si>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</si>
  <si>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</si>
  <si>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</si>
  <si>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</si>
  <si>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</si>
  <si>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</si>
  <si>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</si>
  <si>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</si>
  <si>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</si>
  <si>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</si>
  <si>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</si>
  <si>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</si>
  <si>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</si>
  <si>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</si>
  <si>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</si>
  <si>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</si>
  <si>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</si>
  <si>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</si>
  <si>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</si>
  <si>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</si>
  <si>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</si>
  <si>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</si>
  <si>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</si>
  <si>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</si>
  <si>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</si>
  <si>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</si>
  <si>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</si>
  <si>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</si>
  <si>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</si>
  <si>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</si>
  <si>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</si>
  <si>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</si>
  <si>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</si>
  <si>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</si>
  <si>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</si>
  <si>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</si>
  <si>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</si>
  <si>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</si>
  <si>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</si>
  <si>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</si>
  <si>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</si>
  <si>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</si>
  <si>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</si>
  <si>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</si>
  <si>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</si>
  <si>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</si>
  <si>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</si>
  <si>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</si>
  <si>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</si>
  <si>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</si>
  <si>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</si>
  <si>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</si>
  <si>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</si>
  <si>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</si>
  <si>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</si>
  <si>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</si>
  <si>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</si>
  <si>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</si>
  <si>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</si>
  <si>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</si>
  <si>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</si>
  <si>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</si>
  <si>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</si>
  <si>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</si>
  <si>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</si>
  <si>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</si>
  <si>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</si>
  <si>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</si>
  <si>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</si>
  <si>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</si>
  <si>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</si>
  <si>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</si>
  <si>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</si>
  <si>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</si>
  <si>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</si>
  <si>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</si>
  <si>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</si>
  <si>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</si>
  <si>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</si>
  <si>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</si>
  <si>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</si>
  <si>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</si>
  <si>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</si>
  <si>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</si>
  <si>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</si>
  <si>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</si>
  <si>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</si>
  <si>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</si>
  <si>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</si>
  <si>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</si>
  <si>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</si>
  <si>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</si>
  <si>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</si>
  <si>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</si>
  <si>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</si>
  <si>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</si>
  <si>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</si>
  <si>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</si>
  <si>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</si>
  <si>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</si>
  <si>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</si>
  <si>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</si>
  <si>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</si>
  <si>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</si>
  <si>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</si>
  <si>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</si>
  <si>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</si>
  <si>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</si>
  <si>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</si>
  <si>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</si>
  <si>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</si>
  <si>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</si>
  <si>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</si>
  <si>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</si>
  <si>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</si>
  <si>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</si>
  <si>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</si>
  <si>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</si>
  <si>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</si>
  <si>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</si>
  <si>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</si>
  <si>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</si>
  <si>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</si>
  <si>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</si>
  <si>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</si>
  <si>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</si>
  <si>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</si>
  <si>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</si>
  <si>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</si>
  <si>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</si>
  <si>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</si>
  <si>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</si>
  <si>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</si>
  <si>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</si>
  <si>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</si>
  <si>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</si>
  <si>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</si>
  <si>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</si>
  <si>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</si>
  <si>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</si>
  <si>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</si>
  <si>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</si>
  <si>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</si>
  <si>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</si>
  <si>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</si>
  <si>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</si>
  <si>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</si>
  <si>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</si>
  <si>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</si>
  <si>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</si>
  <si>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</si>
  <si>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</si>
  <si>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</si>
  <si>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</si>
  <si>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</si>
  <si>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</si>
  <si>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</si>
  <si>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</si>
  <si>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</si>
  <si>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</si>
  <si>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</si>
  <si>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</si>
  <si>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</si>
  <si>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</si>
  <si>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</si>
  <si>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</si>
  <si>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</si>
  <si>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</si>
  <si>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</si>
  <si>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</si>
  <si>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</si>
  <si>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</si>
  <si>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</si>
  <si>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</si>
  <si>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</si>
  <si>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</si>
  <si>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</si>
  <si>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</si>
  <si>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</si>
  <si>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</si>
  <si>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</si>
  <si>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</si>
  <si>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</si>
  <si>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</si>
  <si>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</si>
  <si>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</si>
  <si>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</si>
  <si>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</si>
  <si>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</si>
  <si>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</si>
  <si>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</si>
  <si>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</si>
  <si>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</si>
  <si>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</si>
  <si>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</si>
  <si>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</si>
  <si>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</si>
  <si>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</si>
  <si>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</si>
  <si>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</si>
  <si>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</si>
  <si>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</si>
  <si>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</si>
  <si>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</si>
  <si>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</si>
  <si>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</si>
  <si>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</si>
  <si>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</si>
  <si>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</si>
  <si>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</si>
  <si>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</si>
  <si>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</si>
  <si>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</si>
  <si>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</si>
  <si>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</si>
  <si>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</si>
  <si>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</si>
  <si>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</si>
  <si>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</si>
  <si>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</si>
  <si>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</si>
  <si>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</si>
  <si>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</si>
  <si>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</si>
  <si>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</si>
  <si>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</si>
  <si>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</si>
  <si>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</si>
  <si>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</si>
  <si>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</si>
  <si>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</si>
  <si>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</si>
  <si>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</si>
  <si>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</si>
  <si>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</si>
  <si>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</si>
  <si>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</si>
  <si>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</si>
  <si>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</si>
  <si>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</si>
  <si>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</si>
  <si>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</si>
  <si>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</si>
  <si>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</si>
  <si>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</si>
  <si>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</si>
  <si>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</si>
  <si>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</si>
  <si>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</si>
  <si>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</si>
  <si>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</si>
  <si>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</si>
  <si>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</si>
  <si>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</si>
  <si>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</si>
  <si>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</si>
  <si>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</si>
  <si>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</si>
  <si>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</si>
  <si>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</si>
  <si>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</si>
  <si>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</si>
  <si>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</si>
  <si>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</si>
  <si>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</si>
  <si>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</si>
  <si>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</si>
  <si>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</si>
  <si>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</si>
  <si>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</si>
  <si>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</si>
  <si>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</si>
  <si>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</si>
  <si>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</si>
  <si>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</si>
  <si>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</si>
  <si>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</si>
  <si>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</si>
  <si>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</si>
  <si>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</si>
  <si>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</si>
  <si>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</si>
  <si>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</si>
  <si>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</si>
  <si>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</si>
  <si>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</si>
  <si>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</si>
  <si>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</si>
  <si>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</si>
  <si>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</si>
  <si>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</si>
  <si>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</si>
  <si>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</si>
  <si>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</si>
  <si>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</si>
  <si>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</si>
  <si>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</si>
  <si>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</si>
  <si>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</si>
  <si>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</si>
  <si>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</si>
  <si>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</si>
  <si>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</si>
  <si>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</si>
  <si>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</si>
  <si>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</si>
  <si>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</si>
  <si>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</si>
  <si>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</si>
  <si>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</si>
  <si>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</si>
  <si>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</si>
  <si>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</si>
  <si>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</si>
  <si>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</si>
  <si>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</si>
  <si>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</si>
  <si>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</si>
  <si>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</si>
  <si>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</si>
  <si>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</si>
  <si>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</si>
  <si>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</si>
  <si>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</si>
  <si>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</si>
  <si>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</si>
  <si>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</si>
  <si>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</si>
  <si>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</si>
  <si>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</si>
  <si>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</si>
  <si>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</si>
  <si>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</si>
  <si>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</si>
  <si>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</si>
  <si>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</si>
  <si>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</si>
  <si>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</si>
  <si>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</si>
  <si>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</si>
  <si>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</si>
  <si>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</si>
  <si>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</si>
  <si>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</si>
  <si>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</si>
  <si>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</si>
  <si>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</si>
  <si>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</si>
  <si>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</si>
  <si>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</si>
  <si>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</si>
  <si>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</si>
  <si>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</si>
  <si>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</si>
  <si>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</si>
  <si>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</si>
  <si>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</si>
  <si>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</si>
  <si>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</si>
  <si>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</si>
  <si>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</si>
  <si>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</si>
  <si>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</si>
  <si>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</si>
  <si>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</si>
  <si>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</si>
  <si>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</si>
  <si>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</si>
  <si>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</si>
  <si>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</si>
  <si>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</si>
  <si>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</si>
  <si>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</si>
  <si>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</si>
  <si>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</si>
  <si>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</si>
  <si>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</si>
  <si>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</si>
  <si>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</si>
  <si>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</si>
  <si>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</si>
  <si>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</si>
  <si>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</si>
  <si>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</si>
  <si>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</si>
  <si>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</si>
  <si>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</si>
  <si>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</si>
  <si>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</si>
  <si>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</si>
  <si>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</si>
  <si>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</si>
  <si>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</si>
  <si>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</si>
  <si>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</si>
  <si>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</si>
  <si>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</si>
  <si>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</si>
  <si>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</si>
  <si>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</si>
  <si>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</si>
  <si>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</si>
  <si>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</si>
  <si>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</si>
  <si>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</si>
  <si>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</si>
  <si>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</si>
  <si>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</si>
  <si>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</si>
  <si>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</si>
  <si>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</si>
  <si>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</si>
  <si>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</si>
  <si>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</si>
  <si>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</si>
  <si>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</si>
  <si>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</si>
  <si>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</si>
  <si>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</si>
  <si>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</si>
  <si>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</si>
  <si>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</si>
  <si>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</si>
  <si>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</si>
  <si>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</si>
  <si>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</si>
  <si>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</si>
  <si>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</si>
  <si>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</si>
  <si>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</si>
  <si>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</si>
  <si>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</si>
  <si>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</si>
  <si>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</si>
  <si>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</si>
  <si>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</si>
  <si>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</si>
  <si>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</si>
  <si>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</si>
  <si>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</si>
  <si>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</si>
  <si>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</si>
  <si>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</si>
  <si>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</si>
  <si>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</si>
  <si>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</si>
  <si>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</si>
  <si>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</si>
  <si>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</si>
  <si>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</si>
  <si>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</si>
  <si>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</si>
  <si>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</si>
  <si>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</si>
  <si>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</si>
  <si>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</si>
  <si>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</si>
  <si>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</si>
  <si>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</si>
  <si>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</si>
  <si>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</si>
  <si>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</si>
  <si>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</si>
  <si>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</si>
  <si>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</si>
  <si>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</si>
  <si>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</si>
  <si>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</si>
  <si>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</si>
  <si>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</si>
  <si>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</si>
  <si>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</si>
  <si>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</si>
  <si>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</si>
  <si>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</si>
  <si>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</si>
  <si>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</si>
  <si>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</si>
  <si>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</si>
  <si>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</si>
  <si>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</si>
  <si>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</si>
  <si>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</si>
  <si>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</si>
  <si>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</si>
  <si>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</si>
  <si>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</si>
  <si>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</si>
  <si>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</si>
  <si>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</si>
  <si>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</si>
  <si>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</si>
  <si>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</si>
  <si>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</si>
  <si>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</si>
  <si>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</si>
  <si>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</si>
  <si>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</si>
  <si>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</si>
  <si>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</si>
  <si>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</si>
  <si>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</si>
  <si>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</si>
  <si>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</si>
  <si>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</si>
  <si>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</si>
  <si>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</si>
  <si>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</si>
  <si>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</si>
  <si>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</si>
  <si>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</si>
  <si>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</si>
  <si>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</si>
  <si>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</si>
  <si>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</si>
  <si>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</si>
  <si>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</si>
  <si>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</si>
  <si>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</si>
  <si>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</si>
  <si>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</si>
  <si>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</si>
  <si>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</si>
  <si>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</si>
  <si>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</si>
  <si>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</si>
  <si>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</si>
  <si>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</si>
  <si>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</si>
  <si>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</si>
  <si>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</si>
  <si>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</si>
  <si>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</si>
  <si>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</si>
  <si>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</si>
  <si>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</si>
  <si>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</si>
  <si>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</si>
  <si>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</si>
  <si>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</si>
  <si>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</si>
  <si>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</si>
  <si>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</si>
  <si>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</si>
  <si>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</si>
  <si>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</si>
  <si>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</si>
  <si>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</si>
  <si>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</si>
  <si>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</si>
  <si>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</si>
  <si>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</si>
  <si>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</si>
  <si>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</si>
  <si>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</si>
  <si>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</si>
  <si>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</si>
  <si>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</si>
  <si>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</si>
  <si>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</si>
  <si>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</si>
  <si>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</si>
  <si>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</si>
  <si>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</si>
  <si>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</si>
  <si>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</si>
  <si>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</si>
  <si>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</si>
  <si>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</si>
  <si>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</si>
  <si>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</si>
  <si>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</si>
  <si>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</si>
  <si>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</si>
  <si>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</si>
  <si>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</si>
  <si>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</si>
  <si>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</si>
  <si>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</si>
  <si>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</si>
  <si>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</si>
  <si>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</si>
  <si>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</si>
  <si>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</si>
  <si>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</si>
  <si>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</si>
  <si>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</si>
  <si>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</si>
  <si>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</si>
  <si>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</si>
  <si>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</si>
  <si>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</si>
  <si>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</si>
  <si>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</si>
  <si>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</si>
  <si>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</si>
  <si>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</si>
  <si>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</si>
  <si>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</si>
  <si>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</si>
  <si>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</si>
  <si>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</si>
  <si>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</si>
  <si>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</si>
  <si>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</si>
  <si>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</si>
  <si>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</si>
  <si>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</si>
  <si>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</si>
  <si>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</si>
  <si>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</si>
  <si>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</si>
  <si>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</si>
  <si>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</si>
  <si>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</si>
  <si>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</si>
  <si>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</si>
  <si>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</si>
  <si>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</si>
  <si>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</si>
  <si>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</si>
  <si>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</si>
  <si>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</si>
  <si>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</si>
  <si>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</si>
  <si>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</si>
  <si>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</si>
  <si>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</si>
  <si>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</si>
  <si>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</si>
  <si>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</si>
  <si>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</si>
  <si>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</si>
  <si>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</si>
  <si>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</si>
  <si>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</si>
  <si>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</si>
  <si>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</si>
  <si>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</si>
  <si>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</si>
  <si>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</si>
  <si>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</si>
  <si>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</si>
  <si>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</si>
  <si>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</si>
  <si>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</si>
  <si>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</si>
  <si>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</si>
  <si>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</si>
  <si>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</si>
  <si>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</si>
  <si>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</si>
  <si>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</si>
  <si>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</si>
  <si>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</si>
  <si>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</si>
  <si>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</si>
  <si>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</si>
  <si>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</si>
  <si>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</si>
  <si>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</si>
  <si>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</si>
  <si>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</si>
  <si>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</si>
  <si>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</si>
  <si>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</si>
  <si>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</si>
  <si>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</si>
  <si>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</si>
  <si>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</si>
  <si>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</si>
  <si>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</si>
  <si>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</si>
  <si>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</si>
  <si>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</si>
  <si>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</si>
  <si>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</si>
  <si>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</si>
  <si>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</si>
  <si>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</si>
  <si>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</si>
  <si>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</si>
  <si>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</si>
  <si>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</si>
  <si>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</si>
  <si>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</si>
  <si>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</si>
  <si>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</si>
  <si>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</si>
  <si>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</si>
  <si>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</si>
  <si>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</si>
  <si>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</si>
  <si>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</si>
  <si>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</si>
  <si>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</si>
  <si>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</si>
  <si>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</si>
  <si>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</si>
  <si>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</si>
  <si>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</si>
  <si>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</si>
  <si>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</si>
  <si>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</si>
  <si>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</si>
  <si>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</si>
  <si>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</si>
  <si>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</si>
  <si>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</si>
  <si>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</si>
  <si>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</si>
  <si>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</si>
  <si>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</si>
  <si>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</si>
  <si>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</si>
  <si>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</si>
  <si>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</si>
  <si>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</si>
  <si>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</si>
  <si>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</si>
  <si>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</si>
  <si>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</si>
  <si>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</si>
  <si>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</si>
  <si>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</si>
  <si>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</si>
  <si>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</si>
  <si>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</si>
  <si>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</si>
  <si>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</si>
  <si>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</si>
  <si>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</si>
  <si>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</si>
  <si>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</si>
  <si>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</si>
  <si>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</si>
  <si>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</si>
  <si>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</si>
  <si>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</si>
  <si>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</si>
  <si>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</si>
  <si>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</si>
  <si>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</si>
  <si>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</si>
  <si>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</si>
  <si>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</si>
  <si>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</si>
  <si>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</si>
  <si>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</si>
  <si>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</si>
  <si>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</si>
  <si>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</si>
  <si>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</si>
  <si>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</si>
  <si>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</si>
  <si>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</si>
  <si>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</si>
  <si>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</si>
  <si>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</si>
  <si>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</si>
  <si>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</si>
  <si>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</si>
  <si>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</si>
  <si>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</si>
  <si>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</si>
  <si>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</si>
  <si>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</si>
  <si>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</si>
  <si>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</si>
  <si>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</si>
  <si>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</si>
  <si>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</si>
  <si>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</si>
  <si>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</si>
  <si>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</si>
  <si>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</si>
  <si>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</si>
  <si>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</si>
  <si>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</si>
  <si>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</si>
  <si>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</si>
  <si>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</si>
  <si>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</si>
  <si>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</si>
  <si>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</si>
  <si>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</si>
  <si>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</si>
  <si>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</si>
  <si>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</si>
  <si>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</si>
  <si>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</si>
  <si>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</si>
  <si>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</si>
  <si>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</si>
  <si>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</si>
  <si>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</si>
  <si>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</si>
  <si>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</si>
  <si>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</si>
  <si>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</si>
  <si>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</si>
  <si>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</si>
  <si>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</si>
  <si>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</si>
  <si>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</si>
  <si>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</si>
  <si>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</si>
  <si>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</si>
  <si>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</si>
  <si>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</si>
  <si>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</si>
  <si>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</si>
  <si>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</si>
  <si>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</si>
  <si>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</si>
  <si>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</si>
  <si>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</si>
  <si>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</si>
  <si>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</si>
  <si>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</si>
  <si>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</si>
  <si>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</si>
  <si>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</si>
  <si>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</si>
  <si>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</si>
  <si>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</si>
  <si>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</si>
  <si>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</si>
  <si>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</si>
  <si>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</si>
  <si>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</si>
  <si>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</si>
  <si>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</si>
  <si>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</si>
  <si>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</si>
  <si>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</si>
  <si>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</si>
  <si>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</si>
  <si>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</si>
  <si>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</si>
  <si>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</si>
  <si>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</si>
  <si>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</si>
  <si>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</si>
  <si>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</si>
  <si>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</si>
  <si>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</si>
  <si>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</si>
  <si>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</si>
  <si>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</si>
  <si>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</si>
  <si>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</si>
  <si>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</si>
  <si>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</si>
  <si>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</si>
  <si>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</si>
  <si>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</si>
  <si>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</si>
  <si>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</si>
  <si>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</si>
  <si>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</si>
  <si>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</si>
  <si>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</si>
  <si>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</si>
  <si>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</si>
  <si>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</si>
  <si>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</si>
  <si>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</si>
  <si>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</si>
  <si>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</si>
  <si>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</si>
  <si>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</si>
  <si>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</si>
  <si>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</si>
  <si>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</si>
  <si>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</si>
  <si>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</si>
  <si>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</si>
  <si>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</si>
  <si>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</si>
  <si>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</si>
  <si>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</si>
  <si>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</si>
  <si>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</si>
  <si>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</si>
  <si>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</si>
  <si>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</si>
  <si>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</si>
  <si>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</si>
  <si>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</si>
  <si>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</si>
  <si>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</si>
  <si>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</si>
  <si>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</si>
  <si>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</si>
  <si>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</si>
  <si>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</si>
  <si>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</si>
  <si>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</si>
  <si>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</si>
  <si>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</si>
  <si>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</si>
  <si>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</si>
  <si>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</si>
  <si>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</si>
  <si>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</si>
  <si>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</si>
  <si>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</si>
  <si>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</si>
  <si>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</si>
  <si>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</si>
  <si>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</si>
  <si>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</si>
  <si>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</si>
  <si>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</si>
  <si>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</si>
  <si>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</si>
  <si>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</si>
  <si>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</si>
  <si>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</si>
  <si>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</si>
  <si>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</si>
  <si>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</si>
  <si>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</si>
  <si>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</si>
  <si>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</si>
  <si>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</si>
  <si>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</si>
  <si>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</si>
  <si>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</si>
  <si>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</si>
  <si>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</si>
  <si>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</si>
  <si>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</si>
  <si>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</si>
  <si>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</si>
  <si>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</si>
  <si>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</si>
  <si>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</si>
  <si>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</si>
  <si>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</si>
  <si>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</si>
  <si>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</si>
  <si>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</si>
  <si>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</si>
  <si>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</si>
  <si>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</si>
  <si>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</si>
  <si>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</si>
  <si>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</si>
  <si>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</si>
  <si>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</si>
  <si>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</si>
  <si>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</si>
  <si>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</si>
  <si>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</si>
  <si>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</si>
  <si>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</si>
  <si>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</si>
  <si>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</si>
  <si>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</si>
  <si>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</si>
  <si>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</si>
  <si>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</si>
  <si>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</si>
  <si>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</si>
  <si>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</si>
  <si>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</si>
  <si>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</si>
  <si>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</si>
  <si>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</si>
  <si>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</si>
  <si>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</si>
  <si>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</si>
  <si>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</si>
  <si>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</si>
  <si>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</si>
  <si>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</si>
  <si>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</si>
  <si>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</si>
  <si>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</si>
  <si>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</si>
  <si>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</si>
  <si>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</si>
  <si>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</si>
  <si>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</si>
  <si>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</si>
  <si>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</si>
  <si>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</si>
  <si>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</si>
  <si>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</si>
  <si>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</si>
  <si>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</si>
  <si>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</si>
  <si>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</si>
  <si>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</si>
  <si>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</si>
  <si>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</si>
  <si>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</si>
  <si>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</si>
  <si>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</si>
  <si>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</si>
  <si>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</si>
  <si>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</si>
  <si>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</si>
  <si>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</si>
  <si>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</si>
  <si>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</si>
  <si>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</si>
  <si>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</si>
  <si>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</si>
  <si>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</si>
  <si>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</si>
  <si>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</si>
  <si>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</si>
  <si>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</si>
  <si>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</si>
  <si>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</si>
  <si>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</si>
  <si>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</si>
  <si>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</si>
  <si>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</si>
  <si>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</si>
  <si>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</si>
  <si>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</si>
  <si>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</si>
  <si>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</si>
  <si>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</si>
  <si>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</si>
  <si>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</si>
  <si>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</si>
  <si>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</si>
  <si>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</si>
  <si>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</si>
  <si>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</si>
  <si>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</si>
  <si>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</si>
  <si>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</si>
  <si>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</si>
  <si>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</si>
  <si>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</si>
  <si>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</si>
  <si>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</si>
  <si>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</si>
  <si>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</si>
  <si>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</si>
  <si>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</si>
  <si>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</si>
  <si>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</si>
  <si>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</si>
  <si>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</si>
  <si>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</si>
  <si>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</si>
  <si>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</si>
  <si>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</si>
  <si>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</si>
  <si>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</si>
  <si>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</si>
  <si>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</si>
  <si>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</si>
  <si>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</si>
  <si>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</si>
  <si>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</si>
  <si>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</si>
  <si>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</si>
  <si>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</si>
  <si>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</si>
  <si>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</si>
  <si>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</si>
  <si>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</si>
  <si>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</si>
  <si>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</si>
  <si>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</si>
  <si>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</si>
  <si>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</si>
  <si>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</si>
  <si>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</si>
  <si>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</si>
  <si>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</si>
  <si>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</si>
  <si>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</si>
  <si>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</si>
  <si>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</si>
  <si>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</si>
  <si>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</si>
  <si>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</si>
  <si>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</si>
  <si>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</si>
  <si>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</si>
  <si>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</si>
  <si>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</si>
  <si>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</si>
  <si>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</si>
  <si>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</si>
  <si>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</si>
  <si>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</si>
  <si>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</si>
  <si>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</si>
  <si>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</si>
  <si>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</si>
  <si>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</si>
  <si>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</si>
  <si>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</si>
  <si>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</si>
  <si>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</si>
  <si>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</si>
  <si>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</si>
  <si>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</si>
  <si>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</si>
  <si>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</si>
  <si>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</si>
  <si>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</si>
  <si>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</si>
  <si>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</si>
  <si>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</si>
  <si>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</si>
  <si>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</si>
  <si>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</si>
  <si>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</si>
  <si>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</si>
  <si>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</si>
  <si>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</si>
  <si>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</si>
  <si>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</si>
  <si>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</si>
  <si>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</si>
  <si>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</si>
  <si>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</si>
  <si>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</si>
  <si>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</si>
  <si>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</si>
  <si>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</si>
  <si>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</si>
  <si>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</si>
  <si>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</si>
  <si>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</si>
  <si>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</si>
  <si>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</si>
  <si>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</si>
  <si>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</si>
  <si>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</si>
  <si>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</si>
  <si>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</si>
  <si>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</si>
  <si>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</si>
  <si>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</si>
  <si>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</si>
  <si>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</si>
  <si>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</si>
  <si>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</si>
  <si>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</si>
  <si>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</si>
  <si>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</si>
  <si>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</si>
  <si>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</si>
  <si>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</si>
  <si>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</si>
  <si>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</si>
  <si>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</si>
  <si>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</si>
  <si>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</si>
  <si>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</si>
  <si>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</si>
  <si>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</si>
  <si>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</si>
  <si>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</si>
  <si>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</si>
  <si>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</si>
  <si>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</si>
  <si>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</si>
  <si>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</si>
  <si>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</si>
  <si>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</si>
  <si>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</si>
  <si>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</si>
  <si>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</si>
  <si>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</si>
  <si>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</si>
  <si>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</si>
  <si>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</si>
  <si>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</si>
  <si>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</si>
  <si>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</si>
  <si>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</si>
  <si>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</si>
  <si>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</si>
  <si>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</si>
  <si>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</si>
  <si>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</si>
  <si>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</si>
  <si>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</si>
  <si>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</si>
  <si>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</si>
  <si>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</si>
  <si>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</si>
  <si>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</si>
  <si>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</si>
  <si>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</si>
  <si>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</si>
  <si>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</si>
  <si>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</si>
  <si>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</si>
  <si>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</si>
  <si>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</si>
  <si>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</si>
  <si>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</si>
  <si>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</si>
  <si>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</si>
  <si>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</si>
  <si>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</si>
  <si>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</si>
  <si>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</si>
  <si>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</si>
  <si>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</si>
  <si>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</si>
  <si>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</si>
  <si>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</si>
  <si>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</si>
  <si>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</si>
  <si>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</si>
  <si>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</si>
  <si>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</si>
  <si>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</si>
  <si>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</si>
  <si>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</si>
  <si>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</si>
  <si>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</si>
  <si>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</si>
  <si>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</si>
  <si>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</si>
  <si>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</si>
  <si>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</si>
  <si>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</si>
  <si>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</si>
  <si>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</si>
  <si>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</si>
  <si>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</si>
  <si>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</si>
  <si>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</si>
  <si>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</si>
  <si>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</si>
  <si>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</si>
  <si>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</si>
  <si>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</si>
  <si>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</si>
  <si>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</si>
  <si>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</si>
  <si>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</si>
  <si>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</si>
  <si>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</si>
  <si>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</si>
  <si>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</si>
  <si>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</si>
  <si>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</si>
  <si>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</si>
  <si>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</si>
  <si>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</si>
  <si>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</si>
  <si>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</si>
  <si>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</si>
  <si>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</si>
  <si>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</si>
  <si>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</si>
  <si>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</si>
  <si>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</si>
  <si>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</si>
  <si>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</si>
  <si>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</si>
  <si>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</si>
  <si>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</si>
  <si>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</si>
  <si>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</si>
  <si>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</si>
  <si>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</si>
  <si>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</si>
  <si>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</si>
  <si>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</si>
  <si>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</si>
  <si>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</si>
  <si>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</si>
  <si>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</si>
  <si>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</si>
  <si>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</si>
  <si>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</si>
  <si>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</si>
  <si>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</si>
  <si>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</si>
  <si>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</si>
  <si>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</si>
  <si>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</si>
  <si>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</si>
  <si>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</si>
  <si>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</si>
  <si>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</si>
  <si>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</si>
  <si>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</si>
  <si>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</si>
  <si>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</si>
  <si>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</si>
  <si>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</si>
  <si>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</si>
  <si>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</si>
  <si>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</si>
  <si>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</si>
  <si>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</si>
  <si>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</si>
  <si>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</si>
  <si>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</si>
  <si>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</si>
  <si>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</si>
  <si>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</si>
  <si>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</si>
  <si>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</si>
  <si>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</si>
  <si>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</si>
  <si>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</si>
  <si>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</si>
  <si>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</si>
  <si>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</si>
  <si>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</si>
  <si>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</si>
  <si>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</si>
  <si>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</si>
  <si>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</si>
  <si>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</si>
  <si>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</si>
  <si>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</si>
  <si>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</si>
  <si>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</si>
  <si>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</si>
  <si>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</si>
  <si>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</si>
  <si>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</si>
  <si>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</si>
  <si>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</si>
  <si>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</si>
  <si>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</si>
  <si>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</si>
  <si>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</si>
  <si>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</si>
  <si>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</si>
  <si>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</si>
  <si>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</si>
  <si>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</si>
  <si>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</si>
  <si>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</si>
  <si>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</si>
  <si>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</si>
  <si>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</si>
  <si>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</si>
  <si>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</si>
  <si>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</si>
  <si>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</si>
  <si>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</si>
  <si>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</si>
  <si>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</si>
  <si>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</si>
  <si>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</si>
  <si>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</si>
  <si>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</si>
  <si>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</si>
  <si>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</si>
  <si>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</si>
  <si>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</si>
  <si>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</si>
  <si>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</si>
  <si>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</si>
  <si>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</si>
  <si>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</si>
  <si>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</si>
  <si>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</si>
  <si>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</si>
  <si>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</si>
  <si>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</si>
  <si>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</si>
  <si>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</si>
  <si>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</si>
  <si>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</si>
  <si>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</si>
  <si>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</si>
  <si>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</si>
  <si>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</si>
  <si>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</si>
  <si>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</si>
  <si>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</si>
  <si>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</si>
  <si>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</si>
  <si>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</si>
  <si>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</si>
  <si>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</si>
  <si>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</si>
  <si>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</si>
  <si>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</si>
  <si>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</si>
  <si>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</si>
  <si>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</si>
  <si>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</si>
  <si>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</si>
  <si>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</si>
  <si>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</si>
  <si>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</si>
  <si>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</si>
  <si>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</si>
  <si>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</si>
  <si>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</si>
  <si>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</si>
  <si>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</si>
  <si>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</si>
  <si>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</si>
  <si>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</si>
  <si>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</si>
  <si>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</si>
  <si>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</si>
  <si>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</si>
  <si>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</si>
  <si>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</si>
  <si>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</si>
  <si>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</si>
  <si>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</si>
  <si>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</si>
  <si>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</si>
  <si>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</si>
  <si>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</si>
  <si>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</si>
  <si>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</si>
  <si>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</si>
  <si>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</si>
  <si>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</si>
  <si>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</si>
  <si>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</si>
  <si>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</si>
  <si>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</si>
  <si>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</si>
  <si>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</si>
  <si>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</si>
  <si>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</si>
  <si>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</si>
  <si>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</si>
  <si>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</si>
  <si>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</si>
  <si>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</si>
  <si>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</si>
  <si>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</si>
  <si>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</si>
  <si>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</si>
  <si>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</si>
  <si>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</si>
  <si>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</si>
  <si>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</si>
  <si>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</si>
  <si>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</si>
  <si>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</si>
  <si>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</si>
  <si>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</si>
  <si>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</si>
  <si>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</si>
  <si>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</si>
  <si>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</si>
  <si>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</si>
  <si>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</si>
  <si>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</si>
  <si>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</si>
  <si>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</si>
  <si>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</si>
  <si>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</si>
  <si>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</si>
  <si>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</si>
  <si>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</si>
  <si>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</si>
  <si>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</si>
  <si>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</si>
  <si>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</si>
  <si>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</si>
  <si>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</si>
  <si>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</si>
  <si>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</si>
  <si>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</si>
  <si>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</si>
  <si>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</si>
  <si>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</si>
  <si>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</si>
  <si>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</si>
  <si>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</si>
  <si>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</si>
  <si>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</si>
  <si>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</si>
  <si>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</si>
  <si>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</si>
  <si>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</si>
  <si>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</si>
  <si>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</si>
  <si>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</si>
  <si>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</si>
  <si>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</si>
  <si>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</si>
  <si>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</si>
  <si>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</si>
  <si>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</si>
  <si>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</si>
  <si>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</si>
  <si>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</si>
  <si>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</si>
  <si>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</si>
  <si>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</si>
  <si>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</si>
  <si>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</si>
  <si>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</si>
  <si>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</si>
  <si>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</si>
  <si>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</si>
  <si>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</si>
  <si>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</si>
  <si>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</si>
  <si>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</si>
  <si>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</si>
  <si>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</si>
  <si>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</si>
  <si>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</si>
  <si>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</si>
  <si>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</si>
  <si>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</si>
  <si>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</si>
  <si>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</si>
  <si>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</si>
  <si>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</si>
  <si>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</si>
  <si>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</si>
  <si>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</si>
  <si>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</si>
  <si>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</si>
  <si>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</si>
  <si>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</si>
  <si>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</si>
  <si>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</si>
  <si>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</si>
  <si>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</si>
  <si>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</si>
  <si>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</si>
  <si>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</si>
  <si>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</si>
  <si>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</si>
  <si>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</si>
  <si>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</si>
  <si>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</si>
  <si>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</si>
  <si>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</si>
  <si>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</si>
  <si>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</si>
  <si>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</si>
  <si>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</si>
  <si>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</si>
  <si>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</si>
  <si>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</si>
  <si>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</si>
  <si>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</si>
  <si>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</si>
  <si>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</si>
  <si>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</si>
  <si>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</si>
  <si>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</si>
  <si>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</si>
  <si>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</si>
  <si>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</si>
  <si>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</si>
  <si>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</si>
  <si>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</si>
  <si>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</si>
  <si>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</si>
  <si>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</si>
  <si>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</si>
  <si>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</si>
  <si>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</si>
  <si>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</si>
  <si>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</si>
  <si>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</si>
  <si>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</si>
  <si>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</si>
  <si>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</si>
  <si>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</si>
  <si>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</si>
  <si>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</si>
  <si>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</si>
  <si>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</si>
  <si>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</si>
  <si>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</si>
  <si>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</si>
  <si>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</si>
  <si>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</si>
  <si>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</si>
  <si>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</si>
  <si>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</si>
  <si>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</si>
  <si>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</si>
  <si>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</si>
  <si>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</si>
  <si>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</si>
  <si>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</si>
  <si>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</si>
  <si>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</si>
  <si>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</si>
  <si>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</si>
  <si>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</si>
  <si>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</si>
  <si>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</si>
  <si>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</si>
  <si>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</si>
  <si>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</si>
  <si>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</si>
  <si>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</si>
  <si>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</si>
  <si>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</si>
  <si>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</si>
  <si>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</si>
  <si>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</si>
  <si>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</si>
  <si>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</si>
  <si>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</si>
  <si>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</si>
  <si>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</si>
  <si>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</si>
  <si>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</si>
  <si>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</si>
  <si>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</si>
  <si>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</si>
  <si>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</si>
  <si>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</si>
  <si>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</si>
  <si>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</si>
  <si>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</si>
  <si>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</si>
  <si>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</si>
  <si>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</si>
  <si>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</si>
  <si>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</si>
  <si>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</si>
  <si>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</si>
  <si>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</si>
  <si>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</si>
  <si>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</si>
  <si>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</si>
  <si>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</si>
  <si>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</si>
  <si>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</si>
  <si>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</si>
  <si>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</si>
  <si>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</si>
  <si>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</si>
  <si>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</si>
  <si>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</si>
  <si>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</si>
  <si>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</si>
  <si>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</si>
  <si>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</si>
  <si>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</si>
  <si>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</si>
  <si>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</si>
  <si>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</si>
  <si>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</si>
  <si>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</si>
  <si>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</si>
  <si>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</si>
  <si>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</si>
  <si>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</si>
  <si>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</si>
  <si>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</si>
  <si>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</si>
  <si>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</si>
  <si>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</si>
  <si>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</si>
  <si>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</si>
  <si>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</si>
  <si>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</si>
  <si>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</si>
  <si>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</si>
  <si>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</si>
  <si>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</si>
  <si>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</si>
  <si>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</si>
  <si>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</si>
  <si>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</si>
  <si>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</si>
  <si>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</si>
  <si>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</si>
  <si>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</si>
  <si>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</si>
  <si>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</si>
  <si>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</si>
  <si>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</si>
  <si>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</si>
  <si>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</si>
  <si>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</si>
  <si>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</si>
  <si>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</si>
  <si>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</si>
  <si>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</si>
  <si>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</si>
  <si>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</si>
  <si>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</si>
  <si>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</si>
  <si>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</si>
  <si>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</si>
  <si>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</si>
  <si>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</si>
  <si>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</si>
  <si>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</si>
  <si>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</si>
  <si>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</si>
  <si>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</si>
  <si>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</si>
  <si>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</si>
  <si>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</si>
  <si>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</si>
  <si>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</si>
  <si>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</si>
  <si>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</si>
  <si>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</si>
  <si>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</si>
  <si>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</si>
  <si>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</si>
  <si>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</si>
  <si>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</si>
  <si>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</si>
  <si>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</si>
  <si>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</si>
  <si>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</si>
  <si>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</si>
  <si>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</si>
  <si>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</si>
  <si>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</si>
  <si>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</si>
  <si>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</si>
  <si>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</si>
  <si>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</si>
  <si>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</si>
  <si>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</si>
  <si>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</si>
  <si>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</si>
  <si>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</si>
  <si>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</si>
  <si>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</si>
  <si>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</si>
  <si>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</si>
  <si>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</si>
  <si>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</si>
  <si>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</si>
  <si>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</si>
  <si>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</si>
  <si>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</si>
  <si>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</si>
  <si>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</si>
  <si>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</si>
  <si>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</si>
  <si>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</si>
  <si>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</si>
  <si>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</si>
  <si>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</si>
  <si>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</si>
  <si>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</si>
  <si>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</si>
  <si>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</si>
  <si>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</si>
  <si>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</si>
  <si>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</si>
  <si>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</si>
  <si>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</si>
  <si>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</si>
  <si>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</si>
  <si>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</si>
  <si>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</si>
  <si>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</si>
  <si>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</si>
  <si>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</si>
  <si>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</si>
  <si>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</si>
  <si>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</si>
  <si>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</si>
  <si>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</si>
  <si>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</si>
  <si>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</si>
  <si>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</si>
  <si>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</si>
  <si>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</si>
  <si>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</si>
  <si>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</si>
  <si>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</si>
  <si>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</si>
  <si>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</si>
  <si>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</si>
  <si>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</si>
  <si>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</si>
  <si>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</si>
  <si>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</si>
  <si>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</si>
  <si>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</si>
  <si>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</si>
  <si>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</si>
  <si>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</si>
  <si>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</si>
  <si>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</si>
  <si>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</si>
  <si>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</si>
  <si>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</si>
  <si>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</si>
  <si>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</si>
  <si>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</si>
  <si>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</si>
  <si>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</si>
  <si>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</si>
  <si>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</si>
  <si>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</si>
  <si>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</si>
  <si>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</si>
  <si>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</si>
  <si>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</si>
  <si>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</si>
  <si>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</si>
  <si>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</si>
  <si>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</si>
  <si>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</si>
  <si>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</si>
  <si>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</si>
  <si>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</si>
  <si>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</si>
  <si>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</si>
  <si>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</si>
  <si>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</si>
  <si>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</si>
  <si>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</si>
  <si>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</si>
  <si>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</si>
  <si>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</si>
  <si>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</si>
  <si>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</si>
  <si>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</si>
  <si>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</si>
  <si>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</si>
  <si>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</si>
  <si>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</si>
  <si>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</si>
  <si>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</si>
  <si>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</si>
  <si>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</si>
  <si>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</si>
  <si>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</si>
  <si>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</si>
  <si>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</si>
  <si>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</si>
  <si>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</si>
  <si>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</si>
  <si>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</si>
  <si>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</si>
  <si>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</si>
  <si>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</si>
  <si>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</si>
  <si>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</si>
  <si>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</si>
  <si>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</si>
  <si>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</si>
  <si>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</si>
  <si>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</si>
  <si>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</si>
  <si>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</si>
  <si>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</si>
  <si>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</si>
  <si>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</si>
  <si>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</si>
  <si>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</si>
  <si>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</si>
  <si>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</si>
  <si>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</si>
  <si>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</si>
  <si>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</si>
  <si>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</si>
  <si>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</si>
  <si>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</si>
  <si>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</si>
  <si>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</si>
  <si>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</si>
  <si>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</si>
  <si>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</si>
  <si>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</si>
  <si>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</si>
  <si>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</si>
  <si>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</si>
  <si>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</si>
  <si>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</si>
  <si>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</si>
  <si>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</si>
  <si>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</si>
  <si>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</si>
  <si>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</si>
  <si>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</si>
  <si>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</si>
  <si>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</si>
  <si>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</si>
  <si>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</si>
  <si>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</si>
  <si>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</si>
  <si>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</si>
  <si>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</si>
  <si>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</si>
  <si>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</si>
  <si>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</si>
  <si>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</si>
  <si>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</si>
  <si>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</si>
  <si>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</si>
  <si>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</si>
  <si>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</si>
  <si>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</si>
  <si>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</si>
  <si>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</si>
  <si>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</si>
  <si>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</si>
  <si>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</si>
  <si>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</si>
  <si>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</si>
  <si>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</si>
  <si>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</si>
  <si>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</si>
  <si>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</si>
  <si>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</si>
  <si>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</si>
  <si>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</si>
  <si>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</si>
  <si>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</si>
  <si>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</si>
  <si>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</si>
  <si>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</si>
  <si>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</si>
  <si>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</si>
  <si>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</si>
  <si>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</si>
  <si>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</si>
  <si>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</si>
  <si>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</si>
  <si>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</si>
  <si>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</si>
  <si>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</si>
  <si>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</si>
  <si>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</si>
  <si>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</si>
  <si>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</si>
  <si>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</si>
  <si>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</si>
  <si>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</si>
  <si>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</si>
  <si>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</si>
  <si>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</si>
  <si>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</si>
  <si>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</si>
  <si>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</si>
  <si>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</si>
  <si>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</si>
  <si>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</si>
  <si>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</si>
  <si>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</si>
  <si>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</si>
  <si>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</si>
  <si>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</si>
  <si>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</si>
  <si>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</si>
  <si>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</si>
  <si>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</si>
  <si>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</si>
  <si>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</si>
  <si>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</si>
  <si>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</si>
  <si>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</si>
  <si>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</si>
  <si>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</si>
  <si>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</si>
  <si>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</si>
  <si>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</si>
  <si>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</si>
  <si>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</si>
  <si>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</si>
  <si>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</si>
  <si>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</si>
  <si>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</si>
  <si>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</si>
  <si>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</si>
  <si>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</si>
  <si>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</si>
  <si>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</si>
  <si>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</si>
  <si>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</si>
  <si>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</si>
  <si>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</si>
  <si>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</si>
  <si>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</si>
  <si>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</si>
  <si>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</si>
  <si>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</si>
  <si>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</si>
  <si>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</si>
  <si>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</si>
  <si>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</si>
  <si>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</si>
  <si>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</si>
  <si>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</si>
  <si>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</si>
  <si>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</si>
  <si>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</si>
  <si>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</si>
  <si>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</si>
  <si>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</si>
  <si>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</si>
  <si>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</si>
  <si>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</si>
  <si>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</si>
  <si>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</si>
  <si>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</si>
  <si>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</si>
  <si>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</si>
  <si>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</si>
  <si>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</si>
  <si>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</si>
  <si>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</si>
  <si>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</si>
  <si>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</si>
  <si>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</si>
  <si>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</si>
  <si>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</si>
  <si>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</si>
  <si>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</si>
  <si>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</si>
  <si>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</si>
  <si>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</si>
  <si>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</si>
  <si>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</si>
  <si>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</si>
  <si>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</si>
  <si>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</si>
  <si>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</si>
  <si>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</si>
  <si>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</si>
  <si>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</si>
  <si>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</si>
  <si>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</si>
  <si>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</si>
  <si>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</si>
  <si>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</si>
  <si>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</si>
  <si>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</si>
  <si>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</si>
  <si>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</si>
  <si>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</si>
  <si>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</si>
  <si>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</si>
  <si>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</si>
  <si>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</si>
  <si>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</si>
  <si>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</si>
  <si>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</si>
  <si>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</si>
  <si>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</si>
  <si>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</si>
  <si>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</si>
  <si>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</si>
  <si>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</si>
  <si>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</si>
  <si>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</si>
  <si>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</si>
  <si>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</si>
  <si>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</si>
  <si>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</si>
  <si>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</si>
  <si>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</si>
  <si>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</si>
  <si>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</si>
  <si>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</si>
  <si>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</si>
  <si>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</si>
  <si>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</si>
  <si>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</si>
  <si>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</si>
  <si>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</si>
  <si>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</si>
  <si>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</si>
  <si>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</si>
  <si>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</si>
  <si>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</si>
  <si>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</si>
  <si>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</si>
  <si>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</si>
  <si>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</si>
  <si>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</si>
  <si>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</si>
  <si>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</si>
  <si>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</si>
  <si>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</si>
  <si>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</si>
  <si>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</si>
  <si>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</si>
  <si>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</si>
  <si>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</si>
  <si>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</si>
  <si>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</si>
  <si>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</si>
  <si>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</si>
  <si>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</si>
  <si>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</si>
  <si>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</si>
  <si>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</si>
  <si>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</si>
  <si>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</si>
  <si>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</si>
  <si>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</si>
  <si>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</si>
  <si>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</si>
  <si>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</si>
  <si>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</si>
  <si>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</si>
  <si>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</si>
  <si>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</si>
  <si>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</si>
  <si>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</si>
  <si>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</si>
  <si>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</si>
  <si>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</si>
  <si>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</si>
  <si>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</si>
  <si>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</si>
  <si>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</si>
  <si>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</si>
  <si>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</si>
  <si>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</si>
  <si>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</si>
  <si>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</si>
  <si>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</si>
  <si>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</si>
  <si>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</si>
  <si>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</si>
  <si>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</si>
  <si>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</si>
  <si>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</si>
  <si>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</si>
  <si>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</si>
  <si>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</si>
  <si>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</si>
  <si>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</si>
  <si>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</si>
  <si>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</si>
  <si>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</si>
  <si>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</si>
  <si>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</si>
  <si>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</si>
  <si>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</si>
  <si>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</si>
  <si>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</si>
  <si>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</si>
  <si>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</si>
  <si>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</si>
  <si>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</si>
  <si>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</si>
  <si>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</si>
  <si>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</si>
  <si>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</si>
  <si>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</si>
  <si>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</si>
  <si>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</si>
  <si>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</si>
  <si>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</si>
  <si>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</si>
  <si>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</si>
  <si>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</si>
  <si>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</si>
  <si>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</si>
  <si>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</si>
  <si>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</si>
  <si>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</si>
  <si>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</si>
  <si>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</si>
  <si>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</si>
  <si>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</si>
  <si>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</si>
  <si>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</si>
  <si>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</si>
  <si>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</si>
  <si>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</si>
  <si>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</si>
  <si>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</si>
  <si>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</si>
  <si>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</si>
  <si>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</si>
  <si>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</si>
  <si>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</si>
  <si>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</si>
  <si>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</si>
  <si>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</si>
  <si>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</si>
  <si>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</si>
  <si>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</si>
  <si>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</si>
  <si>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</si>
  <si>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</si>
  <si>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</si>
  <si>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</si>
  <si>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</si>
  <si>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</si>
  <si>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</si>
  <si>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</si>
  <si>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</si>
  <si>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</si>
  <si>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</si>
  <si>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</si>
  <si>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</si>
  <si>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</si>
  <si>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</si>
  <si>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</si>
  <si>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</si>
  <si>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</si>
  <si>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</si>
  <si>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</si>
  <si>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</si>
  <si>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</si>
  <si>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</si>
  <si>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</si>
  <si>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</si>
  <si>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</si>
  <si>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</si>
  <si>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</si>
  <si>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</si>
  <si>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</si>
  <si>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</si>
  <si>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</si>
  <si>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</si>
  <si>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</si>
  <si>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</si>
  <si>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</si>
  <si>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</si>
  <si>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</si>
  <si>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</si>
  <si>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</si>
  <si>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</si>
  <si>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</si>
  <si>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</si>
  <si>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</si>
  <si>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</si>
  <si>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</si>
  <si>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</si>
  <si>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</si>
  <si>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</si>
  <si>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</si>
  <si>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</si>
  <si>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</si>
  <si>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</si>
  <si>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</si>
  <si>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</si>
  <si>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</si>
  <si>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</si>
  <si>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</si>
  <si>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</si>
  <si>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</si>
  <si>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</si>
  <si>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</si>
  <si>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</si>
  <si>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</si>
  <si>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</si>
  <si>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</si>
  <si>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</si>
  <si>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</si>
  <si>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</si>
  <si>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</si>
  <si>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</si>
  <si>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</si>
  <si>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</si>
  <si>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</si>
  <si>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</si>
  <si>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</si>
  <si>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</si>
  <si>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</si>
  <si>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</si>
  <si>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</si>
  <si>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</si>
  <si>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</si>
  <si>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</si>
  <si>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</si>
  <si>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</si>
  <si>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</si>
  <si>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</si>
  <si>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</si>
  <si>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</si>
  <si>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</si>
  <si>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</si>
  <si>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</si>
  <si>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</si>
  <si>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</si>
  <si>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</si>
  <si>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</si>
  <si>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</si>
  <si>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</si>
  <si>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</si>
  <si>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</si>
  <si>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</si>
  <si>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</si>
  <si>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</si>
  <si>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</si>
  <si>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</si>
  <si>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</si>
  <si>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</si>
  <si>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</si>
  <si>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</si>
  <si>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</si>
  <si>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</si>
  <si>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</si>
  <si>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</si>
  <si>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</si>
  <si>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</si>
  <si>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</si>
  <si>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</si>
  <si>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</si>
  <si>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</si>
  <si>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</si>
  <si>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</si>
  <si>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</si>
  <si>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</si>
  <si>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</si>
  <si>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</si>
  <si>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</si>
  <si>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</si>
  <si>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</si>
  <si>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</si>
  <si>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</si>
  <si>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</si>
  <si>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</si>
  <si>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</si>
  <si>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</si>
  <si>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</si>
  <si>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</si>
  <si>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</si>
  <si>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</si>
  <si>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</si>
  <si>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</si>
  <si>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</si>
  <si>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</si>
  <si>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</si>
  <si>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</si>
  <si>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</si>
  <si>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</si>
  <si>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</si>
  <si>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</si>
  <si>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</si>
  <si>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</si>
  <si>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</si>
  <si>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</si>
  <si>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</si>
  <si>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</si>
  <si>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</si>
  <si>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</si>
  <si>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</si>
  <si>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</si>
  <si>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</si>
  <si>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</si>
  <si>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</si>
  <si>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</si>
  <si>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</si>
  <si>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</si>
  <si>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</si>
  <si>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</si>
  <si>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</si>
  <si>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</si>
  <si>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</si>
  <si>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</si>
  <si>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</si>
  <si>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</si>
  <si>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</si>
  <si>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</si>
  <si>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</si>
  <si>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</si>
  <si>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</si>
  <si>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</si>
  <si>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</si>
  <si>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</si>
  <si>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</si>
  <si>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</si>
  <si>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</si>
  <si>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</si>
  <si>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</si>
  <si>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</si>
  <si>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</si>
  <si>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</si>
  <si>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</si>
  <si>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</si>
  <si>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</si>
  <si>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</si>
  <si>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</si>
  <si>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</si>
  <si>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</si>
  <si>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</si>
  <si>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</si>
  <si>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</si>
  <si>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</si>
  <si>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</si>
  <si>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</si>
  <si>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</si>
  <si>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</si>
  <si>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</si>
  <si>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</si>
  <si>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</si>
  <si>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</si>
  <si>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</si>
  <si>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</si>
  <si>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</si>
  <si>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</si>
  <si>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</si>
  <si>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</si>
  <si>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</si>
  <si>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</si>
  <si>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</si>
  <si>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</si>
  <si>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</si>
  <si>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</si>
  <si>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</si>
  <si>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</si>
  <si>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</si>
  <si>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</si>
  <si>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</si>
  <si>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</si>
  <si>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</si>
  <si>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</si>
  <si>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</si>
  <si>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</si>
  <si>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</si>
  <si>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</si>
  <si>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</si>
  <si>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</si>
  <si>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</si>
  <si>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</si>
  <si>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</si>
  <si>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</si>
  <si>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</si>
  <si>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</si>
  <si>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</si>
  <si>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</si>
  <si>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</si>
  <si>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</si>
  <si>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</si>
  <si>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</si>
  <si>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</si>
  <si>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</si>
  <si>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</si>
  <si>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</si>
  <si>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</si>
  <si>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</si>
  <si>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</si>
  <si>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</si>
  <si>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</si>
  <si>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</si>
  <si>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</si>
  <si>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</si>
  <si>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</si>
  <si>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</si>
  <si>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</si>
  <si>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</si>
  <si>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</si>
  <si>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</si>
  <si>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</si>
  <si>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</si>
  <si>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</si>
  <si>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</si>
  <si>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</si>
  <si>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</si>
  <si>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</si>
  <si>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</si>
  <si>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</si>
  <si>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</si>
  <si>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</si>
  <si>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</si>
  <si>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</si>
  <si>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</si>
  <si>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</si>
  <si>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</si>
  <si>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</si>
  <si>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</si>
  <si>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</si>
  <si>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</si>
  <si>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</si>
  <si>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</si>
  <si>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</si>
  <si>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</si>
  <si>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</si>
  <si>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</si>
  <si>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</si>
  <si>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</si>
  <si>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</si>
  <si>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</si>
  <si>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</si>
  <si>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</si>
  <si>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</si>
  <si>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</si>
  <si>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</si>
  <si>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</si>
  <si>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</si>
  <si>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</si>
  <si>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</si>
  <si>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</si>
  <si>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</si>
  <si>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</si>
  <si>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</si>
  <si>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</si>
  <si>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</si>
  <si>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</si>
  <si>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</si>
  <si>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</si>
  <si>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</si>
  <si>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</si>
  <si>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</si>
  <si>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</si>
  <si>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</si>
  <si>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</si>
  <si>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</si>
  <si>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</si>
  <si>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</si>
  <si>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</si>
  <si>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</si>
  <si>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</si>
  <si>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</si>
  <si>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</si>
  <si>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</si>
  <si>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</si>
  <si>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</si>
  <si>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</si>
  <si>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</si>
  <si>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</si>
  <si>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</si>
  <si>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</si>
  <si>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</si>
  <si>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</si>
  <si>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</si>
  <si>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</si>
  <si>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</si>
  <si>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</si>
  <si>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</si>
  <si>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</si>
  <si>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</si>
  <si>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</si>
  <si>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</si>
  <si>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</si>
  <si>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</si>
  <si>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</si>
  <si>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</si>
  <si>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</si>
  <si>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</si>
  <si>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</si>
  <si>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</si>
  <si>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</si>
  <si>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</si>
  <si>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</si>
  <si>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</si>
  <si>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</si>
  <si>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</si>
  <si>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</si>
  <si>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</si>
  <si>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</si>
  <si>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</si>
  <si>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</si>
  <si>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</si>
  <si>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</si>
  <si>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</si>
  <si>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</si>
  <si>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</si>
  <si>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</si>
  <si>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</si>
  <si>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</si>
  <si>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</si>
  <si>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</si>
  <si>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</si>
  <si>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</si>
  <si>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</si>
  <si>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</si>
  <si>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</si>
  <si>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</si>
  <si>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</si>
  <si>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</si>
  <si>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</si>
  <si>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</si>
  <si>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</si>
  <si>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</si>
  <si>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</si>
  <si>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</si>
  <si>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</si>
  <si>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</si>
  <si>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</si>
  <si>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</si>
  <si>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</si>
  <si>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</si>
  <si>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</si>
  <si>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</si>
  <si>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</si>
  <si>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</si>
  <si>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</si>
  <si>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</si>
  <si>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</si>
  <si>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</si>
  <si>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</si>
  <si>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</si>
  <si>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</si>
  <si>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</si>
  <si>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</si>
  <si>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</si>
  <si>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</si>
  <si>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</si>
  <si>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</si>
  <si>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</si>
  <si>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</si>
  <si>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</si>
  <si>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</si>
  <si>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</si>
  <si>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</si>
  <si>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</si>
  <si>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</si>
  <si>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</si>
  <si>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</si>
  <si>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</si>
  <si>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</si>
  <si>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</si>
  <si>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</si>
  <si>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</si>
  <si>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</si>
  <si>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</si>
  <si>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</si>
  <si>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</si>
  <si>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</si>
  <si>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</si>
  <si>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</si>
  <si>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</si>
  <si>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</si>
  <si>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</si>
  <si>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</si>
  <si>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</si>
  <si>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</si>
  <si>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</si>
  <si>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</si>
  <si>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</si>
  <si>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</si>
  <si>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</si>
  <si>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</si>
  <si>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</si>
  <si>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</si>
  <si>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</si>
  <si>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</si>
  <si>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</si>
  <si>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</si>
  <si>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</si>
  <si>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</si>
  <si>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</si>
  <si>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</si>
  <si>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</si>
  <si>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</si>
  <si>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</si>
  <si>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</si>
  <si>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</si>
  <si>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</si>
  <si>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</si>
  <si>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</si>
  <si>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</si>
  <si>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</si>
  <si>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</si>
  <si>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</si>
  <si>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</si>
  <si>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</si>
  <si>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</si>
  <si>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</si>
  <si>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</si>
  <si>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</si>
  <si>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</si>
  <si>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</si>
  <si>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</si>
  <si>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</si>
  <si>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</si>
  <si>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</si>
  <si>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</si>
  <si>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</si>
  <si>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</si>
  <si>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</si>
  <si>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</si>
  <si>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</si>
  <si>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</si>
  <si>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</si>
  <si>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</si>
  <si>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</si>
  <si>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</si>
  <si>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</si>
  <si>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</si>
  <si>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</si>
  <si>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</si>
  <si>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</si>
  <si>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</si>
  <si>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</si>
  <si>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</si>
  <si>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</si>
  <si>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</si>
  <si>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</si>
  <si>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</si>
  <si>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</si>
  <si>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</si>
  <si>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</si>
  <si>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</si>
  <si>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</si>
  <si>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</si>
  <si>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</si>
  <si>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</si>
  <si>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</si>
  <si>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</si>
  <si>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</si>
  <si>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</si>
  <si>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</si>
  <si>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</si>
  <si>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</si>
  <si>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</si>
  <si>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</si>
  <si>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</si>
  <si>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</si>
  <si>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</si>
  <si>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</si>
  <si>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</si>
  <si>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</si>
  <si>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</si>
  <si>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</si>
  <si>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</si>
  <si>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</si>
  <si>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</si>
  <si>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</si>
  <si>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</si>
  <si>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</si>
  <si>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</si>
  <si>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</si>
  <si>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</si>
  <si>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</si>
  <si>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</si>
  <si>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</si>
  <si>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</si>
  <si>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</si>
  <si>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</si>
  <si>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</si>
  <si>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</si>
  <si>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</si>
  <si>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</si>
  <si>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</si>
  <si>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</si>
  <si>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</si>
  <si>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</si>
  <si>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</si>
  <si>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</si>
  <si>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</si>
  <si>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</si>
  <si>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</si>
  <si>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</si>
  <si>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</si>
  <si>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</si>
  <si>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</si>
  <si>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</si>
  <si>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</si>
  <si>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</si>
  <si>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</si>
  <si>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</si>
  <si>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</si>
  <si>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</si>
  <si>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</si>
  <si>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</si>
  <si>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</si>
  <si>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</si>
  <si>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</si>
  <si>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</si>
  <si>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</si>
  <si>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</si>
  <si>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</si>
  <si>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</si>
  <si>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</si>
  <si>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</si>
  <si>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</si>
  <si>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</si>
  <si>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</si>
  <si>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</si>
  <si>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</si>
  <si>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</si>
  <si>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</si>
  <si>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</si>
  <si>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</si>
  <si>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</si>
  <si>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</si>
  <si>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</si>
  <si>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</si>
  <si>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</si>
  <si>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</si>
  <si>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</si>
  <si>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</si>
  <si>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</si>
  <si>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</si>
  <si>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</si>
  <si>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</si>
  <si>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</si>
  <si>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</si>
  <si>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</si>
  <si>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</si>
  <si>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</si>
  <si>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</si>
  <si>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</si>
  <si>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</si>
  <si>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</si>
  <si>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</si>
  <si>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</si>
  <si>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</si>
  <si>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</si>
  <si>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</si>
  <si>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</si>
  <si>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</si>
  <si>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</si>
  <si>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</si>
  <si>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</si>
  <si>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</si>
  <si>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</si>
  <si>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</si>
  <si>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</si>
  <si>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</si>
  <si>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</si>
  <si>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</si>
  <si>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</si>
  <si>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</si>
  <si>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</si>
  <si>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</si>
  <si>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</si>
  <si>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</si>
  <si>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</si>
  <si>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</si>
  <si>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</si>
  <si>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</si>
  <si>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</si>
  <si>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</si>
  <si>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</si>
  <si>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</si>
  <si>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</si>
  <si>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</si>
  <si>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</si>
  <si>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</si>
  <si>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</si>
  <si>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</si>
  <si>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</si>
  <si>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</si>
  <si>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</si>
  <si>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</si>
  <si>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</si>
  <si>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</si>
  <si>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</si>
  <si>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</si>
  <si>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</si>
  <si>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</si>
  <si>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</si>
  <si>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</si>
  <si>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</si>
  <si>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</si>
  <si>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</si>
  <si>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</si>
  <si>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</si>
  <si>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</si>
  <si>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</si>
  <si>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</si>
  <si>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</si>
  <si>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</si>
  <si>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</si>
  <si>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</si>
  <si>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</si>
  <si>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</si>
  <si>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</si>
  <si>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</si>
  <si>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</si>
  <si>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</si>
  <si>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</si>
  <si>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</si>
  <si>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</si>
  <si>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</si>
  <si>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</si>
  <si>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</si>
  <si>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</si>
  <si>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</si>
  <si>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</si>
  <si>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</si>
  <si>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</si>
  <si>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</si>
  <si>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</si>
  <si>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</si>
  <si>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</si>
  <si>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</si>
  <si>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</si>
  <si>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</si>
  <si>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</si>
  <si>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</si>
  <si>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</si>
  <si>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</si>
  <si>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</si>
  <si>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</si>
  <si>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</si>
  <si>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</si>
  <si>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</si>
  <si>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</si>
  <si>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</si>
  <si>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</si>
  <si>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</si>
  <si>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</si>
  <si>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</si>
  <si>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</si>
  <si>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</si>
  <si>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</si>
  <si>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</si>
  <si>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</si>
  <si>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</si>
  <si>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</si>
  <si>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</si>
  <si>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</si>
  <si>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</si>
  <si>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</si>
  <si>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</si>
  <si>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</si>
  <si>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</si>
  <si>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</si>
  <si>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</si>
  <si>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</si>
  <si>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</si>
  <si>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</si>
  <si>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</si>
  <si>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</si>
  <si>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</si>
  <si>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</si>
  <si>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</si>
  <si>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</si>
  <si>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</si>
  <si>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</si>
  <si>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</si>
  <si>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</si>
  <si>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</si>
  <si>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</si>
  <si>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</si>
  <si>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</si>
  <si>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</si>
  <si>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</si>
  <si>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</si>
  <si>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</si>
  <si>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</si>
  <si>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</si>
  <si>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</si>
  <si>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</si>
  <si>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</si>
  <si>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</si>
  <si>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</si>
  <si>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</si>
  <si>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</si>
  <si>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</si>
  <si>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</si>
  <si>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</si>
  <si>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</si>
  <si>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</si>
  <si>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</si>
  <si>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</si>
  <si>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</si>
  <si>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</si>
  <si>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</si>
  <si>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</si>
  <si>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</si>
  <si>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</si>
  <si>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</si>
  <si>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</si>
  <si>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</si>
  <si>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</si>
  <si>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</si>
  <si>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</si>
  <si>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</si>
  <si>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</si>
  <si>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</si>
  <si>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</si>
  <si>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</si>
  <si>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</si>
  <si>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</si>
  <si>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</si>
  <si>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</si>
  <si>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</si>
  <si>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</si>
  <si>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</si>
  <si>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</si>
  <si>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</si>
  <si>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</si>
  <si>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</si>
  <si>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</si>
  <si>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</si>
  <si>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</si>
  <si>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</si>
  <si>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</si>
  <si>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</si>
  <si>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</si>
  <si>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</si>
  <si>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</si>
  <si>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</si>
  <si>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</si>
  <si>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</si>
  <si>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</si>
  <si>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</si>
  <si>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</si>
  <si>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</si>
  <si>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</si>
  <si>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</si>
  <si>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</si>
  <si>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</si>
  <si>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</si>
  <si>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</si>
  <si>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</si>
  <si>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</si>
  <si>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</si>
  <si>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</si>
  <si>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</si>
  <si>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</si>
  <si>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</si>
  <si>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</si>
  <si>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</si>
  <si>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</si>
  <si>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</si>
  <si>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</si>
  <si>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</si>
  <si>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</si>
  <si>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</si>
  <si>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</si>
  <si>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</si>
  <si>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</si>
  <si>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</si>
  <si>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</si>
  <si>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</si>
  <si>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</si>
  <si>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</si>
  <si>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</si>
  <si>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</si>
  <si>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</si>
  <si>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</si>
  <si>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</si>
  <si>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</si>
  <si>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</si>
  <si>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</si>
  <si>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</si>
  <si>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</si>
  <si>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</si>
  <si>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</si>
  <si>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</si>
  <si>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</si>
  <si>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</si>
  <si>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</si>
  <si>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</si>
  <si>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</si>
  <si>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</si>
  <si>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</si>
  <si>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</si>
  <si>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</si>
  <si>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</si>
  <si>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</si>
  <si>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</si>
  <si>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</si>
  <si>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</si>
  <si>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</si>
  <si>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</si>
  <si>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</si>
  <si>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</si>
  <si>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</si>
  <si>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</si>
  <si>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</si>
  <si>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</si>
  <si>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</si>
  <si>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</si>
  <si>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</si>
  <si>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</si>
  <si>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</si>
  <si>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</si>
  <si>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</si>
  <si>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</si>
  <si>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</si>
  <si>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</si>
  <si>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</si>
  <si>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</si>
  <si>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</si>
  <si>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</si>
  <si>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</si>
  <si>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</si>
  <si>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</si>
  <si>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</si>
  <si>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</si>
  <si>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</si>
  <si>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</si>
  <si>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</si>
  <si>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</si>
  <si>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</si>
  <si>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</si>
  <si>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</si>
  <si>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</si>
  <si>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</si>
  <si>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</si>
  <si>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</si>
  <si>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</si>
  <si>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</si>
  <si>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</si>
  <si>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</si>
  <si>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</si>
  <si>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</si>
  <si>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</si>
  <si>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</si>
  <si>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</si>
  <si>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</si>
  <si>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</si>
  <si>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</si>
  <si>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</si>
  <si>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</si>
  <si>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</si>
  <si>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</si>
  <si>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</si>
  <si>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</si>
  <si>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</si>
  <si>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</si>
  <si>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</si>
  <si>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</si>
  <si>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</si>
  <si>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</si>
  <si>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</si>
  <si>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</si>
  <si>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</si>
  <si>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</si>
  <si>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</si>
  <si>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</si>
  <si>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</si>
  <si>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</si>
  <si>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</si>
  <si>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</si>
  <si>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</si>
  <si>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</si>
  <si>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</si>
  <si>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</si>
  <si>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</si>
  <si>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</si>
  <si>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</si>
  <si>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</si>
  <si>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</si>
  <si>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</si>
  <si>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</si>
  <si>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</si>
  <si>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</si>
  <si>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</si>
  <si>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</si>
  <si>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</si>
  <si>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</si>
  <si>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</si>
  <si>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</si>
  <si>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</si>
  <si>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</si>
  <si>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</si>
  <si>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</si>
  <si>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</si>
  <si>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</si>
  <si>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</si>
  <si>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</si>
  <si>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</si>
  <si>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</si>
  <si>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</si>
  <si>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</si>
  <si>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</si>
  <si>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</si>
  <si>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</si>
  <si>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</si>
  <si>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</si>
  <si>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</si>
  <si>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</si>
  <si>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</si>
  <si>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</si>
  <si>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</si>
  <si>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</si>
  <si>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</si>
  <si>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</si>
  <si>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</si>
  <si>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</si>
  <si>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</si>
  <si>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</si>
  <si>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</si>
  <si>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</si>
  <si>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</si>
  <si>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</si>
  <si>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</si>
  <si>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</si>
  <si>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</si>
  <si>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</si>
  <si>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</si>
  <si>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</si>
  <si>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</si>
  <si>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</si>
  <si>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</si>
  <si>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</si>
  <si>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</si>
  <si>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</si>
  <si>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</si>
  <si>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</si>
  <si>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</si>
  <si>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</si>
  <si>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</si>
  <si>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</si>
  <si>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</si>
  <si>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</si>
  <si>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</si>
  <si>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</si>
  <si>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</si>
  <si>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</si>
  <si>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</si>
  <si>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</si>
  <si>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</si>
  <si>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</si>
  <si>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</si>
  <si>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</si>
  <si>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</si>
  <si>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</si>
  <si>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</si>
  <si>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</si>
  <si>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</si>
  <si>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</si>
  <si>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</si>
  <si>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</si>
  <si>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</si>
  <si>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</si>
  <si>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</si>
  <si>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</si>
  <si>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</si>
  <si>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</si>
  <si>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</si>
  <si>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</si>
  <si>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</si>
  <si>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</si>
  <si>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</si>
  <si>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</si>
  <si>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</si>
  <si>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</si>
  <si>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</si>
  <si>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</si>
  <si>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</si>
  <si>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</si>
  <si>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</si>
  <si>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</si>
  <si>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</si>
  <si>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</si>
  <si>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</si>
  <si>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</si>
  <si>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</si>
  <si>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</si>
  <si>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</si>
  <si>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</si>
  <si>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</si>
  <si>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</si>
  <si>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</si>
  <si>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</si>
  <si>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</si>
  <si>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</si>
  <si>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</si>
  <si>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</si>
  <si>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</si>
  <si>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</si>
  <si>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</si>
  <si>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</si>
  <si>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</si>
  <si>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</si>
  <si>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</si>
  <si>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</si>
  <si>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</si>
  <si>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</si>
  <si>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</si>
  <si>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</si>
  <si>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</si>
  <si>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</si>
  <si>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</si>
  <si>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</si>
  <si>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</si>
  <si>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</si>
  <si>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</si>
  <si>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</si>
  <si>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</si>
  <si>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</si>
  <si>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</si>
  <si>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</si>
  <si>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</si>
  <si>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</si>
  <si>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</si>
  <si>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</si>
  <si>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</si>
  <si>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</si>
  <si>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</si>
  <si>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</si>
  <si>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</si>
  <si>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</si>
  <si>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</si>
  <si>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</si>
  <si>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</si>
  <si>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</si>
  <si>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</si>
  <si>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</si>
  <si>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</si>
  <si>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</si>
  <si>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</si>
  <si>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</si>
  <si>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</si>
  <si>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</si>
  <si>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</si>
  <si>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</si>
  <si>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</si>
  <si>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</si>
  <si>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</si>
  <si>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</si>
  <si>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</si>
  <si>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</si>
  <si>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</si>
  <si>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</si>
  <si>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</si>
  <si>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</si>
  <si>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</si>
  <si>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</si>
  <si>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</si>
  <si>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</si>
  <si>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</si>
  <si>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</si>
  <si>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</si>
  <si>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</si>
  <si>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</si>
  <si>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</si>
  <si>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</si>
  <si>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</si>
  <si>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</si>
  <si>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</si>
  <si>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</si>
  <si>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</si>
  <si>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</si>
  <si>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</si>
  <si>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</si>
  <si>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</si>
  <si>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</si>
  <si>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</si>
  <si>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</si>
  <si>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</si>
  <si>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</si>
  <si>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</si>
  <si>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</si>
  <si>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</si>
  <si>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</si>
  <si>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</si>
  <si>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</si>
  <si>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</si>
  <si>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</si>
  <si>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</si>
  <si>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</si>
  <si>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</si>
  <si>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</si>
  <si>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</si>
  <si>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</si>
  <si>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</si>
  <si>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</si>
  <si>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</si>
  <si>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</si>
  <si>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</si>
  <si>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</si>
  <si>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</si>
  <si>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</si>
  <si>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</si>
  <si>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</si>
  <si>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</si>
  <si>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</si>
  <si>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</si>
  <si>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</si>
  <si>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</si>
  <si>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</si>
  <si>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</si>
  <si>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</si>
  <si>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</si>
  <si>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</si>
  <si>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</si>
  <si>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</si>
  <si>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</si>
  <si>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</si>
  <si>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</si>
  <si>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</si>
  <si>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</si>
  <si>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</si>
  <si>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</si>
  <si>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</si>
  <si>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</si>
  <si>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</si>
  <si>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</si>
  <si>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</si>
  <si>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</si>
  <si>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</si>
  <si>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</si>
  <si>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</si>
  <si>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</si>
  <si>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</si>
  <si>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</si>
  <si>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</si>
  <si>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</si>
  <si>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</si>
  <si>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</si>
  <si>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</si>
  <si>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</si>
  <si>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</si>
  <si>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</si>
  <si>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</si>
  <si>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</si>
  <si>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</si>
  <si>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</si>
  <si>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</si>
  <si>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</si>
  <si>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</si>
  <si>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</si>
  <si>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</si>
  <si>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</si>
  <si>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</si>
  <si>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</si>
  <si>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</si>
  <si>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</si>
  <si>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</si>
  <si>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</si>
  <si>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</si>
  <si>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</si>
  <si>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</si>
  <si>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</si>
  <si>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</si>
  <si>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</si>
  <si>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</si>
  <si>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</si>
  <si>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</si>
  <si>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</si>
  <si>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</si>
  <si>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</si>
  <si>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</si>
  <si>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</si>
  <si>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</si>
  <si>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</si>
  <si>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</si>
  <si>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</si>
  <si>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</si>
  <si>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</si>
  <si>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</si>
  <si>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</si>
  <si>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</si>
  <si>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</si>
  <si>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</si>
  <si>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</si>
  <si>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</si>
  <si>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</si>
  <si>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</si>
  <si>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</si>
  <si>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</si>
  <si>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</si>
  <si>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</si>
  <si>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</si>
  <si>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</si>
  <si>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</si>
  <si>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</si>
  <si>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</si>
  <si>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</si>
  <si>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</si>
  <si>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</si>
  <si>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</si>
  <si>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</si>
  <si>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</si>
  <si>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</si>
  <si>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</si>
  <si>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</si>
  <si>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</si>
  <si>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</si>
  <si>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</si>
  <si>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</si>
  <si>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</si>
  <si>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</si>
  <si>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</si>
  <si>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</si>
  <si>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</si>
  <si>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</si>
  <si>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</si>
  <si>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</si>
  <si>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</si>
  <si>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</si>
  <si>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</si>
  <si>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</si>
  <si>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</si>
  <si>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</si>
  <si>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</si>
  <si>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</si>
  <si>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</si>
  <si>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</si>
  <si>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</si>
  <si>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</si>
  <si>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</si>
  <si>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</si>
  <si>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</si>
  <si>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</si>
  <si>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</si>
  <si>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</si>
  <si>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</si>
  <si>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</si>
  <si>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</si>
  <si>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</si>
  <si>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</si>
  <si>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</si>
  <si>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</si>
  <si>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</si>
  <si>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</si>
  <si>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</si>
  <si>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</si>
  <si>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</si>
  <si>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</si>
  <si>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</si>
  <si>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</si>
  <si>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</si>
  <si>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</si>
  <si>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</si>
  <si>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</si>
  <si>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</si>
  <si>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</si>
  <si>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</si>
  <si>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</si>
  <si>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</si>
  <si>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</si>
  <si>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</si>
  <si>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</si>
  <si>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</si>
  <si>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</si>
  <si>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</si>
  <si>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</si>
  <si>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</si>
  <si>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</si>
  <si>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</si>
  <si>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</si>
  <si>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</si>
  <si>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</si>
  <si>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</si>
  <si>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</si>
  <si>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</si>
  <si>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</si>
  <si>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</si>
  <si>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</si>
  <si>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</si>
  <si>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</si>
  <si>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</si>
  <si>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</si>
  <si>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</si>
  <si>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</si>
  <si>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</si>
  <si>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</si>
  <si>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</si>
  <si>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</si>
  <si>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</si>
  <si>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</si>
  <si>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</si>
  <si>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</si>
  <si>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</si>
  <si>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</si>
  <si>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</si>
  <si>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</si>
  <si>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</si>
  <si>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</si>
  <si>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</si>
  <si>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</si>
  <si>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</si>
  <si>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</si>
  <si>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</si>
  <si>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</si>
  <si>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</si>
  <si>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</si>
  <si>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</si>
  <si>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</si>
  <si>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</si>
  <si>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</si>
  <si>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</si>
  <si>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</si>
  <si>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</si>
  <si>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</si>
  <si>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</si>
  <si>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</si>
  <si>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</si>
  <si>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</si>
  <si>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</si>
  <si>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</si>
  <si>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</si>
  <si>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</si>
  <si>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</si>
  <si>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</si>
  <si>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</si>
  <si>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</si>
  <si>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</si>
  <si>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</si>
  <si>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</si>
  <si>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</si>
  <si>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</si>
  <si>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</si>
  <si>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</si>
  <si>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</si>
  <si>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</si>
  <si>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</si>
  <si>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</si>
  <si>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</si>
  <si>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</si>
  <si>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</si>
  <si>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</si>
  <si>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</si>
  <si>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</si>
  <si>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</si>
  <si>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</si>
  <si>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</si>
  <si>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</si>
  <si>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</si>
  <si>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</si>
  <si>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</si>
  <si>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</si>
  <si>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</si>
  <si>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</si>
  <si>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</si>
  <si>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</si>
  <si>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</si>
  <si>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</si>
  <si>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</si>
  <si>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</si>
  <si>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</si>
  <si>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</si>
  <si>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</si>
  <si>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</si>
  <si>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</si>
  <si>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</si>
  <si>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</si>
  <si>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</si>
  <si>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</si>
  <si>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</si>
  <si>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</si>
  <si>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</si>
  <si>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</si>
  <si>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</si>
  <si>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</si>
  <si>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</si>
  <si>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</si>
  <si>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</si>
  <si>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</si>
  <si>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</si>
  <si>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</si>
  <si>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</si>
  <si>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</si>
  <si>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</si>
  <si>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</si>
  <si>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</si>
  <si>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</si>
  <si>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</si>
  <si>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</si>
  <si>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</si>
  <si>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</si>
  <si>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</si>
  <si>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</si>
  <si>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</si>
  <si>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</si>
  <si>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</si>
  <si>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</si>
  <si>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</si>
  <si>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</si>
  <si>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</si>
  <si>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</si>
  <si>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</si>
  <si>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</si>
  <si>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</si>
  <si>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</si>
  <si>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</si>
  <si>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</si>
  <si>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</si>
  <si>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</si>
  <si>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</si>
  <si>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</si>
  <si>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</si>
  <si>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</si>
  <si>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</si>
  <si>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</si>
  <si>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</si>
  <si>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</si>
  <si>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</si>
  <si>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</si>
  <si>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</si>
  <si>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</si>
  <si>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</si>
  <si>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</si>
  <si>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</si>
  <si>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</si>
  <si>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</si>
  <si>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</si>
  <si>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</si>
  <si>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</si>
  <si>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</si>
  <si>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</si>
  <si>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</si>
  <si>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</si>
  <si>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</si>
  <si>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</si>
  <si>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</si>
  <si>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</si>
  <si>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</si>
  <si>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</si>
  <si>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</si>
  <si>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</si>
  <si>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</si>
  <si>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</si>
  <si>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</si>
  <si>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</si>
  <si>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</si>
  <si>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</si>
  <si>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</si>
  <si>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</si>
  <si>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</si>
  <si>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</si>
  <si>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</si>
  <si>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</si>
  <si>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</si>
  <si>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</si>
  <si>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</si>
  <si>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</si>
  <si>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</si>
  <si>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</si>
  <si>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</si>
  <si>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</si>
  <si>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</si>
  <si>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</si>
  <si>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</si>
  <si>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</si>
  <si>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</si>
  <si>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</si>
  <si>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</si>
  <si>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</si>
  <si>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</si>
  <si>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</si>
  <si>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</si>
  <si>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</si>
  <si>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</si>
  <si>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</si>
  <si>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</si>
  <si>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</si>
  <si>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</si>
  <si>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</si>
  <si>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</si>
  <si>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</si>
  <si>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</si>
  <si>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</si>
  <si>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</si>
  <si>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</si>
  <si>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</si>
  <si>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</si>
  <si>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</si>
  <si>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</si>
  <si>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</si>
  <si>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</si>
  <si>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</si>
  <si>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</si>
  <si>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</si>
  <si>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</si>
  <si>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</si>
  <si>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</si>
  <si>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</si>
  <si>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</si>
  <si>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</si>
  <si>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</si>
  <si>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</si>
  <si>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</si>
  <si>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</si>
  <si>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</si>
  <si>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</si>
  <si>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</si>
  <si>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</si>
  <si>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</si>
  <si>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</si>
  <si>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</si>
  <si>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</si>
  <si>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</si>
  <si>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</si>
  <si>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</si>
  <si>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</si>
  <si>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</si>
  <si>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</si>
  <si>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</si>
  <si>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</si>
  <si>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</si>
  <si>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</si>
  <si>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</si>
  <si>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</si>
  <si>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</si>
  <si>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</si>
  <si>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</si>
  <si>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</si>
  <si>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</si>
  <si>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</si>
  <si>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</si>
  <si>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</si>
  <si>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</si>
  <si>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</si>
  <si>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</si>
  <si>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</si>
  <si>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</si>
  <si>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</si>
  <si>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</si>
  <si>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</si>
  <si>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</si>
  <si>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</si>
  <si>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</si>
  <si>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</si>
  <si>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</si>
  <si>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</si>
  <si>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</si>
  <si>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</si>
  <si>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</si>
  <si>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</si>
  <si>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</si>
  <si>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</si>
  <si>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</si>
  <si>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</si>
  <si>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</si>
  <si>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</si>
  <si>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</si>
  <si>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</si>
  <si>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</si>
  <si>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</si>
  <si>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</si>
  <si>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</si>
  <si>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</si>
  <si>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</si>
  <si>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</si>
  <si>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</si>
  <si>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</si>
  <si>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</si>
  <si>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</si>
  <si>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</si>
  <si>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</si>
  <si>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</si>
  <si>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</si>
  <si>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</si>
  <si>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</si>
  <si>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</si>
  <si>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</si>
  <si>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</si>
  <si>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</si>
  <si>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</si>
  <si>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</si>
  <si>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</si>
  <si>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</si>
  <si>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</si>
  <si>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</si>
  <si>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</si>
  <si>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</si>
  <si>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</si>
  <si>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</si>
  <si>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</si>
  <si>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</si>
  <si>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</si>
  <si>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</si>
  <si>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</si>
  <si>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</si>
  <si>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</si>
  <si>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</si>
  <si>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</si>
  <si>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</si>
  <si>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</si>
  <si>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</si>
  <si>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</si>
  <si>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</si>
  <si>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</si>
  <si>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</si>
  <si>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</si>
  <si>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</si>
  <si>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</si>
  <si>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</si>
  <si>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</si>
  <si>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</si>
  <si>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</si>
  <si>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</si>
  <si>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</si>
  <si>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</si>
  <si>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</si>
  <si>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</si>
  <si>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</si>
  <si>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</si>
  <si>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</si>
  <si>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</si>
  <si>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</si>
  <si>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</si>
  <si>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</si>
  <si>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</si>
  <si>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</si>
  <si>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</si>
  <si>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</si>
  <si>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</si>
  <si>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</si>
  <si>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</si>
  <si>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</si>
  <si>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</si>
  <si>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</si>
  <si>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</si>
  <si>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</si>
  <si>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</si>
  <si>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</si>
  <si>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</si>
  <si>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</si>
  <si>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</si>
  <si>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</si>
  <si>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</si>
  <si>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</si>
  <si>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</si>
  <si>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</si>
  <si>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</si>
  <si>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</si>
  <si>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</si>
  <si>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</si>
  <si>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</si>
  <si>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</si>
  <si>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</si>
  <si>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</si>
  <si>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</si>
  <si>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</si>
  <si>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</si>
  <si>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</si>
  <si>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</si>
  <si>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</si>
  <si>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</si>
  <si>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</si>
  <si>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</si>
  <si>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</si>
  <si>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</si>
  <si>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</si>
  <si>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</si>
  <si>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</si>
  <si>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</si>
  <si>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</si>
  <si>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</si>
  <si>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</si>
  <si>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</si>
  <si>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</si>
  <si>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</si>
  <si>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</si>
  <si>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</si>
  <si>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</si>
  <si>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</si>
  <si>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</si>
  <si>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</si>
  <si>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</si>
  <si>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</si>
  <si>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</si>
  <si>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</si>
  <si>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</si>
  <si>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</si>
  <si>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</si>
  <si>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</si>
  <si>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</si>
  <si>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</si>
  <si>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</si>
  <si>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</si>
  <si>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</si>
  <si>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</si>
  <si>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</si>
  <si>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</si>
  <si>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</si>
  <si>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</si>
  <si>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</si>
  <si>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</si>
  <si>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</si>
  <si>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</si>
  <si>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</si>
  <si>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</si>
  <si>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</si>
  <si>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</si>
  <si>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</si>
  <si>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</si>
  <si>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</si>
  <si>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</si>
  <si>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</si>
  <si>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</si>
  <si>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</si>
  <si>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</si>
  <si>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</si>
  <si>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</si>
  <si>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</si>
  <si>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</si>
  <si>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</si>
  <si>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</si>
  <si>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</si>
  <si>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</si>
  <si>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</si>
  <si>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</si>
  <si>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</si>
  <si>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</si>
  <si>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</si>
  <si>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</si>
  <si>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</si>
  <si>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</si>
  <si>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</si>
  <si>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</si>
  <si>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</si>
  <si>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</si>
  <si>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</si>
  <si>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</si>
  <si>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</si>
  <si>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</si>
  <si>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</si>
  <si>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</si>
  <si>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</si>
  <si>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</si>
  <si>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</si>
  <si>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</si>
  <si>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</si>
  <si>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</si>
  <si>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</si>
  <si>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</si>
  <si>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</si>
  <si>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</si>
  <si>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</si>
  <si>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</si>
  <si>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</si>
  <si>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</si>
  <si>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</si>
  <si>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</si>
  <si>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</si>
  <si>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</si>
  <si>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</si>
  <si>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</si>
  <si>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</si>
  <si>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</si>
  <si>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</si>
  <si>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</si>
  <si>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</si>
  <si>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</si>
  <si>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</si>
  <si>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</si>
  <si>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</si>
  <si>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</si>
  <si>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</si>
  <si>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</si>
  <si>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</si>
  <si>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</si>
  <si>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</si>
  <si>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</si>
  <si>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</si>
  <si>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</si>
  <si>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</si>
  <si>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</si>
  <si>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</si>
  <si>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</si>
  <si>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</si>
  <si>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</si>
  <si>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</si>
  <si>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</si>
  <si>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</si>
  <si>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</si>
  <si>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</si>
  <si>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</si>
  <si>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</si>
  <si>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</si>
  <si>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</si>
  <si>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</si>
  <si>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</si>
  <si>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</si>
  <si>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</si>
  <si>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</si>
  <si>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</si>
  <si>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</si>
  <si>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</si>
  <si>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</si>
  <si>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</si>
  <si>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</si>
  <si>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</si>
  <si>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</si>
  <si>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</si>
  <si>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</si>
  <si>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</si>
  <si>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</si>
  <si>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</si>
  <si>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</si>
  <si>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</si>
  <si>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</si>
  <si>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</si>
  <si>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</si>
  <si>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</si>
  <si>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</si>
  <si>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</si>
  <si>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</si>
  <si>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</si>
  <si>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</si>
  <si>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</si>
  <si>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</si>
  <si>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</si>
  <si>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</si>
  <si>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</si>
  <si>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</si>
  <si>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</si>
  <si>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</si>
  <si>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</si>
  <si>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</si>
  <si>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</si>
  <si>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</si>
  <si>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</si>
  <si>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</si>
  <si>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</si>
  <si>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</si>
  <si>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</si>
  <si>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</si>
  <si>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</si>
  <si>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</si>
  <si>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</si>
  <si>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</si>
  <si>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</si>
  <si>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</si>
  <si>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</si>
  <si>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</si>
  <si>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</si>
  <si>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</si>
  <si>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</si>
  <si>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</si>
  <si>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</si>
  <si>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</si>
  <si>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</si>
  <si>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</si>
  <si>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</si>
  <si>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</si>
  <si>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</si>
  <si>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</si>
  <si>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</si>
  <si>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</si>
  <si>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</si>
  <si>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</si>
  <si>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</si>
  <si>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</si>
  <si>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</si>
  <si>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</si>
  <si>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</si>
  <si>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</si>
  <si>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</si>
  <si>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</si>
  <si>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</si>
  <si>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</si>
  <si>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</si>
  <si>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</si>
  <si>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</si>
  <si>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</si>
  <si>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</si>
  <si>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</si>
  <si>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</si>
  <si>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</si>
  <si>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</si>
  <si>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</si>
  <si>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</si>
  <si>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</si>
  <si>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</si>
  <si>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</si>
  <si>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</si>
  <si>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</si>
  <si>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</si>
  <si>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</si>
  <si>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</si>
  <si>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</si>
  <si>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</si>
  <si>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</si>
  <si>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</si>
  <si>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</si>
  <si>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</si>
  <si>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</si>
  <si>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</si>
  <si>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</si>
  <si>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</si>
  <si>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</si>
  <si>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</si>
  <si>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</si>
  <si>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</si>
  <si>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</si>
  <si>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</si>
  <si>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</si>
  <si>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</si>
  <si>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</si>
  <si>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</si>
  <si>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</si>
  <si>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</si>
  <si>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</si>
  <si>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</si>
  <si>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</si>
  <si>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</si>
  <si>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</si>
  <si>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</si>
  <si>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</si>
  <si>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</si>
  <si>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</si>
  <si>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</si>
  <si>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</si>
  <si>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</si>
  <si>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</si>
  <si>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</si>
  <si>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</si>
  <si>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</si>
  <si>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</si>
  <si>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</si>
  <si>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</si>
  <si>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</si>
  <si>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</si>
  <si>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</si>
  <si>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</si>
  <si>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</si>
  <si>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</si>
  <si>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</si>
  <si>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</si>
  <si>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</si>
  <si>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</si>
  <si>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</si>
  <si>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</si>
  <si>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</si>
  <si>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</si>
  <si>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</si>
  <si>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</si>
  <si>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</si>
  <si>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</si>
  <si>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</si>
  <si>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</si>
  <si>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</si>
  <si>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</si>
  <si>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</si>
  <si>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</si>
  <si>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</si>
  <si>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</si>
  <si>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</si>
  <si>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</si>
  <si>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</si>
  <si>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</si>
  <si>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</si>
  <si>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</si>
  <si>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</si>
  <si>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</si>
  <si>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</si>
  <si>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</si>
  <si>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</si>
  <si>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</si>
  <si>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</si>
  <si>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</si>
  <si>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</si>
  <si>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</si>
  <si>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</si>
  <si>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</si>
  <si>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</si>
  <si>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</si>
  <si>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</si>
  <si>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</si>
  <si>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</si>
  <si>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</si>
  <si>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</si>
  <si>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</si>
  <si>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</si>
  <si>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</si>
  <si>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</si>
  <si>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</si>
  <si>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</si>
  <si>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</si>
  <si>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</si>
  <si>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</si>
  <si>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</si>
  <si>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</si>
  <si>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</si>
  <si>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</si>
  <si>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</si>
  <si>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</si>
  <si>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</si>
  <si>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</si>
  <si>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</si>
  <si>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</si>
  <si>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</si>
  <si>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</si>
  <si>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</si>
  <si>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</si>
  <si>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</si>
  <si>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</si>
  <si>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</si>
  <si>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</si>
  <si>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</si>
  <si>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</si>
  <si>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</si>
  <si>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</si>
  <si>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</si>
  <si>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</si>
  <si>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</si>
  <si>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</si>
  <si>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</si>
  <si>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</si>
  <si>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</si>
  <si>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</si>
  <si>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</si>
  <si>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</si>
  <si>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</si>
  <si>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</si>
  <si>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</si>
  <si>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</si>
  <si>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</si>
  <si>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</si>
  <si>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</si>
  <si>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</si>
  <si>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</si>
  <si>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</si>
  <si>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</si>
  <si>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</si>
  <si>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</si>
  <si>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</si>
  <si>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</si>
  <si>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</si>
  <si>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</si>
  <si>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</si>
  <si>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</si>
  <si>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</si>
  <si>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</si>
  <si>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</si>
  <si>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</si>
  <si>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</si>
  <si>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</si>
  <si>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</si>
  <si>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</si>
  <si>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</si>
  <si>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</si>
  <si>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</si>
  <si>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</si>
  <si>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</si>
  <si>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</si>
  <si>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</si>
  <si>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</si>
  <si>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</si>
  <si>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</si>
  <si>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</si>
  <si>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</si>
  <si>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</si>
  <si>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</si>
  <si>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</si>
  <si>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</si>
  <si>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</si>
  <si>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</si>
  <si>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</si>
  <si>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</si>
  <si>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</si>
  <si>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</si>
  <si>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</si>
  <si>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</si>
  <si>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</si>
  <si>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</si>
  <si>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</si>
  <si>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</si>
  <si>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</si>
  <si>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</si>
  <si>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</si>
  <si>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</si>
  <si>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</si>
  <si>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</si>
  <si>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</si>
  <si>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</si>
  <si>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</si>
  <si>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</si>
  <si>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</si>
  <si>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</si>
  <si>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</si>
  <si>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</si>
  <si>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</si>
  <si>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</si>
  <si>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</si>
  <si>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</si>
  <si>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</si>
  <si>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</si>
  <si>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</si>
  <si>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</si>
  <si>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</si>
  <si>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</si>
  <si>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</si>
  <si>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</si>
  <si>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</si>
  <si>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</si>
  <si>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</si>
  <si>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</si>
  <si>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</si>
  <si>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</si>
  <si>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</si>
  <si>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</si>
  <si>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</si>
  <si>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</si>
  <si>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</si>
  <si>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</si>
  <si>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</si>
  <si>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</si>
  <si>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</si>
  <si>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</si>
  <si>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</si>
  <si>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</si>
  <si>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</si>
  <si>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</si>
  <si>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</si>
  <si>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</si>
  <si>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</si>
  <si>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</si>
  <si>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</si>
  <si>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</si>
  <si>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</si>
  <si>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</si>
  <si>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</si>
  <si>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</si>
  <si>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</si>
  <si>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</si>
  <si>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</si>
  <si>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</si>
  <si>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</si>
  <si>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</si>
  <si>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</si>
  <si>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</si>
  <si>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</si>
  <si>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</si>
  <si>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</si>
  <si>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</si>
  <si>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</si>
  <si>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</si>
  <si>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</si>
  <si>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</si>
  <si>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</si>
  <si>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</si>
  <si>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</si>
  <si>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</si>
  <si>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</si>
  <si>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</si>
  <si>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</si>
  <si>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</si>
  <si>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</si>
  <si>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</si>
  <si>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</si>
  <si>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</si>
  <si>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</si>
  <si>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</si>
  <si>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</si>
  <si>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</si>
  <si>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</si>
  <si>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</si>
  <si>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</si>
  <si>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</si>
  <si>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</si>
  <si>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</si>
  <si>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</si>
  <si>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</si>
  <si>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</si>
  <si>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</si>
  <si>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</si>
  <si>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</si>
  <si>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</si>
  <si>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</si>
  <si>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</si>
  <si>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</si>
  <si>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</si>
  <si>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</si>
  <si>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</si>
  <si>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</si>
  <si>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</si>
  <si>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</si>
  <si>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</si>
  <si>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</si>
  <si>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</si>
  <si>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</si>
  <si>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</si>
  <si>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</si>
  <si>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</si>
  <si>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</si>
  <si>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</si>
  <si>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</si>
  <si>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</si>
  <si>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</si>
  <si>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</si>
  <si>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</si>
  <si>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</si>
  <si>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</si>
  <si>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</si>
  <si>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</si>
  <si>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</si>
  <si>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</si>
  <si>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</si>
  <si>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</si>
  <si>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</si>
  <si>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</si>
  <si>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</si>
  <si>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</si>
  <si>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</si>
  <si>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</si>
  <si>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</si>
  <si>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</si>
  <si>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</si>
  <si>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</si>
  <si>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</si>
  <si>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</si>
  <si>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</si>
  <si>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</si>
  <si>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</si>
  <si>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</si>
  <si>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</si>
  <si>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</si>
  <si>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</si>
  <si>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</si>
  <si>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</si>
  <si>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</si>
  <si>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</si>
  <si>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</si>
  <si>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</si>
  <si>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</si>
  <si>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</si>
  <si>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</si>
  <si>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</si>
  <si>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</si>
  <si>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</si>
  <si>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</si>
  <si>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</si>
  <si>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</si>
  <si>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</si>
  <si>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</si>
  <si>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</si>
  <si>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</si>
  <si>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</si>
  <si>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</si>
  <si>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</si>
  <si>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</si>
  <si>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</si>
  <si>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</si>
  <si>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</si>
  <si>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</si>
  <si>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</si>
  <si>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</si>
  <si>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</si>
  <si>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</si>
  <si>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</si>
  <si>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</si>
  <si>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</si>
  <si>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</si>
  <si>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</si>
  <si>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</si>
  <si>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</si>
  <si>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</si>
  <si>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</si>
  <si>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</si>
  <si>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</si>
  <si>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</si>
  <si>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</si>
  <si>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</si>
  <si>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</si>
  <si>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</si>
  <si>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</si>
  <si>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</si>
  <si>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</si>
  <si>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</si>
  <si>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</si>
  <si>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</si>
  <si>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</si>
  <si>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</si>
  <si>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</si>
  <si>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</si>
  <si>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</si>
  <si>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</si>
  <si>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</si>
  <si>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</si>
  <si>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</si>
  <si>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</si>
  <si>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</si>
  <si>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</si>
  <si>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</si>
  <si>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</si>
  <si>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</si>
  <si>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</si>
  <si>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</si>
  <si>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</si>
  <si>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</si>
  <si>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</si>
  <si>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</si>
  <si>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</si>
  <si>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</si>
  <si>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</si>
  <si>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</si>
  <si>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</si>
  <si>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</si>
  <si>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</si>
  <si>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</si>
  <si>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</si>
  <si>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</si>
  <si>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</si>
  <si>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</si>
  <si>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</si>
  <si>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</si>
  <si>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</si>
  <si>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</si>
  <si>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</si>
  <si>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</si>
  <si>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</si>
  <si>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</si>
  <si>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</si>
  <si>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</si>
  <si>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</si>
  <si>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</si>
  <si>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</si>
  <si>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</si>
  <si>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</si>
  <si>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</si>
  <si>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</si>
  <si>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</si>
  <si>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</si>
  <si>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</si>
  <si>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</si>
  <si>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</si>
  <si>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</si>
  <si>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</si>
  <si>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</si>
  <si>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</si>
  <si>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</si>
  <si>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</si>
  <si>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</si>
  <si>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</si>
  <si>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</si>
  <si>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</si>
  <si>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</si>
  <si>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</si>
  <si>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</si>
  <si>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</si>
  <si>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</si>
  <si>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</si>
  <si>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</si>
  <si>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</si>
  <si>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</si>
  <si>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</si>
  <si>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</si>
  <si>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</si>
  <si>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</si>
  <si>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</si>
  <si>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</si>
  <si>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</si>
  <si>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</si>
  <si>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</si>
  <si>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</si>
  <si>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</si>
  <si>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</si>
  <si>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</si>
  <si>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</si>
  <si>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</si>
  <si>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</si>
  <si>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</si>
  <si>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</si>
  <si>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</si>
  <si>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</si>
  <si>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</si>
  <si>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</si>
  <si>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</si>
  <si>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</si>
  <si>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</si>
  <si>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</si>
  <si>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</si>
  <si>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</si>
  <si>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</si>
  <si>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</si>
  <si>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</si>
  <si>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</si>
  <si>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</si>
  <si>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</si>
  <si>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</si>
  <si>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</si>
  <si>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</si>
  <si>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</si>
  <si>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</si>
  <si>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</si>
  <si>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</si>
  <si>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</si>
  <si>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</si>
  <si>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</si>
  <si>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</si>
  <si>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</si>
  <si>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</si>
  <si>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</si>
  <si>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</si>
  <si>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</si>
  <si>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</si>
  <si>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</si>
  <si>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</si>
  <si>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</si>
  <si>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</si>
  <si>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</si>
  <si>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</si>
  <si>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</si>
  <si>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</si>
  <si>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</si>
  <si>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</si>
  <si>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</si>
  <si>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</si>
  <si>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</si>
  <si>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</si>
  <si>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</si>
  <si>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</si>
  <si>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</si>
  <si>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</si>
  <si>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</si>
  <si>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</si>
  <si>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</si>
  <si>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</si>
  <si>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</si>
  <si>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</si>
  <si>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</si>
  <si>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</si>
  <si>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</si>
  <si>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</si>
  <si>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</si>
  <si>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</si>
  <si>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</si>
  <si>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</si>
  <si>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</si>
  <si>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</si>
  <si>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</si>
  <si>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</si>
  <si>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</si>
  <si>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</si>
  <si>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</si>
  <si>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</si>
  <si>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</si>
  <si>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</si>
  <si>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</si>
  <si>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</si>
  <si>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</si>
  <si>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</si>
  <si>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</si>
  <si>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</si>
  <si>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</si>
  <si>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</si>
  <si>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</si>
  <si>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</si>
  <si>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</si>
  <si>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</si>
  <si>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</si>
  <si>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</si>
  <si>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</si>
  <si>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</si>
  <si>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</si>
  <si>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</si>
  <si>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</si>
  <si>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</si>
  <si>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</si>
  <si>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</si>
  <si>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</si>
  <si>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</si>
  <si>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</si>
  <si>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</si>
  <si>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</si>
  <si>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</si>
  <si>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</si>
  <si>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</si>
  <si>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</si>
  <si>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</si>
  <si>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</si>
  <si>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</si>
  <si>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</si>
  <si>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</si>
  <si>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</si>
  <si>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</si>
  <si>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</si>
  <si>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</si>
  <si>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</si>
  <si>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</si>
  <si>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</si>
  <si>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</si>
  <si>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</si>
  <si>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</si>
  <si>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</si>
  <si>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</si>
  <si>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</si>
  <si>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</si>
  <si>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</si>
  <si>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</si>
  <si>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</si>
  <si>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</si>
  <si>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</si>
  <si>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</si>
  <si>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</si>
  <si>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</si>
  <si>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</si>
  <si>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</si>
  <si>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</si>
  <si>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</si>
  <si>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</si>
  <si>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</si>
  <si>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</si>
  <si>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</si>
  <si>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</si>
  <si>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</si>
  <si>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</si>
  <si>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</si>
  <si>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</si>
  <si>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</si>
  <si>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</si>
  <si>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</si>
  <si>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</si>
  <si>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</si>
  <si>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</si>
  <si>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</si>
  <si>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</si>
  <si>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</si>
  <si>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</si>
  <si>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</si>
  <si>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</si>
  <si>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</si>
  <si>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</si>
  <si>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</si>
  <si>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</si>
  <si>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</si>
  <si>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</si>
  <si>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</si>
  <si>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</si>
  <si>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</si>
  <si>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</si>
  <si>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</si>
  <si>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</si>
  <si>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</si>
  <si>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</si>
  <si>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</si>
  <si>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</si>
  <si>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</si>
  <si>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</si>
  <si>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</si>
  <si>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</si>
  <si>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</si>
  <si>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</si>
  <si>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</si>
  <si>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</si>
  <si>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</si>
  <si>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</si>
  <si>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</si>
  <si>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</si>
  <si>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</si>
  <si>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</si>
  <si>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</si>
  <si>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</si>
  <si>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</si>
  <si>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</si>
  <si>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</si>
  <si>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</si>
  <si>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</si>
  <si>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</si>
  <si>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</si>
  <si>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</si>
  <si>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</si>
  <si>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</si>
  <si>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</si>
  <si>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</si>
  <si>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</si>
  <si>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</si>
  <si>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</si>
  <si>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</si>
  <si>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</si>
  <si>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</si>
  <si>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</si>
  <si>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</si>
  <si>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</si>
  <si>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</si>
  <si>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</si>
  <si>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</si>
  <si>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</si>
  <si>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</si>
  <si>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</si>
  <si>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</si>
  <si>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</si>
  <si>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</si>
  <si>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</si>
  <si>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</si>
  <si>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</si>
  <si>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</si>
  <si>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</si>
  <si>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</si>
  <si>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</si>
  <si>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</si>
  <si>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</si>
  <si>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</si>
  <si>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</si>
  <si>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</si>
  <si>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</si>
  <si>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</si>
  <si>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</si>
  <si>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</si>
  <si>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</si>
  <si>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</si>
  <si>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</si>
  <si>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</si>
  <si>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</si>
  <si>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</si>
  <si>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</si>
  <si>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</si>
  <si>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</si>
  <si>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</si>
  <si>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</si>
  <si>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</si>
  <si>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</si>
  <si>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</si>
  <si>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</si>
  <si>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</si>
  <si>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</si>
  <si>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</si>
  <si>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</si>
  <si>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</si>
  <si>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</si>
  <si>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</si>
  <si>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</si>
  <si>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</si>
  <si>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</si>
  <si>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</si>
  <si>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</si>
  <si>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</si>
  <si>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</si>
  <si>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</si>
  <si>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</si>
  <si>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</si>
  <si>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</si>
  <si>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</si>
  <si>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</si>
  <si>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</si>
  <si>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</si>
  <si>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</si>
  <si>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</si>
  <si>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</si>
  <si>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</si>
  <si>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</si>
  <si>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</si>
  <si>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</si>
  <si>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</si>
  <si>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</si>
  <si>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</si>
  <si>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</si>
  <si>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</si>
  <si>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</si>
  <si>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</si>
  <si>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</si>
  <si>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</si>
  <si>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</si>
  <si>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</si>
  <si>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</si>
  <si>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</si>
  <si>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</si>
  <si>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</si>
  <si>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</si>
  <si>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</si>
  <si>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</si>
  <si>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</si>
  <si>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</si>
  <si>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</si>
  <si>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</si>
  <si>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</si>
  <si>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</si>
  <si>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</si>
  <si>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</si>
  <si>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</si>
  <si>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</si>
  <si>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</si>
  <si>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</si>
  <si>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</si>
  <si>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</si>
  <si>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</si>
  <si>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</si>
  <si>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</si>
  <si>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</si>
  <si>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</si>
  <si>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</si>
  <si>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</si>
  <si>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</si>
  <si>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</si>
  <si>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</si>
  <si>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</si>
  <si>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</si>
  <si>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</si>
  <si>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</si>
  <si>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</si>
  <si>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</si>
  <si>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</si>
  <si>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</si>
  <si>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</si>
  <si>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</si>
  <si>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</si>
  <si>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</si>
  <si>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</si>
  <si>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</si>
  <si>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</si>
  <si>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</si>
  <si>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</si>
  <si>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</si>
  <si>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</si>
  <si>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</si>
  <si>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</si>
  <si>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</si>
  <si>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</si>
  <si>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</si>
  <si>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</si>
  <si>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</si>
  <si>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</si>
  <si>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</si>
  <si>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</si>
  <si>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</si>
  <si>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</si>
  <si>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</si>
  <si>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</si>
  <si>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</si>
  <si>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</si>
  <si>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</si>
  <si>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</si>
  <si>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</si>
  <si>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</si>
  <si>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</si>
  <si>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</si>
  <si>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</si>
  <si>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</si>
  <si>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</si>
  <si>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</si>
  <si>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</si>
  <si>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</si>
  <si>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</si>
  <si>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</si>
  <si>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</si>
  <si>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</si>
  <si>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</si>
  <si>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</si>
  <si>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</si>
  <si>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</si>
  <si>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</si>
  <si>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</si>
  <si>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</si>
  <si>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</si>
  <si>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</si>
  <si>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</si>
  <si>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</si>
  <si>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</si>
  <si>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</si>
  <si>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</si>
  <si>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</si>
  <si>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</si>
  <si>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</si>
  <si>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</si>
  <si>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</si>
  <si>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</si>
  <si>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</si>
  <si>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</si>
  <si>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</si>
  <si>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</si>
  <si>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</si>
  <si>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</si>
  <si>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</si>
  <si>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</si>
  <si>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</si>
  <si>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</si>
  <si>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</si>
  <si>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</si>
  <si>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</si>
  <si>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</si>
  <si>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</si>
  <si>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</si>
  <si>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</si>
  <si>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</si>
  <si>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</si>
  <si>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</si>
  <si>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</si>
  <si>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</si>
  <si>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</si>
  <si>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</si>
  <si>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</si>
  <si>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</si>
  <si>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</si>
  <si>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</si>
  <si>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</si>
  <si>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</si>
  <si>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</si>
  <si>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</si>
  <si>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</si>
  <si>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</si>
  <si>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</si>
  <si>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</si>
  <si>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</si>
  <si>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</si>
  <si>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</si>
  <si>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</si>
  <si>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</si>
  <si>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</si>
  <si>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</si>
  <si>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</si>
  <si>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</si>
  <si>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</si>
  <si>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</si>
  <si>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</si>
  <si>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</si>
  <si>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</si>
  <si>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</si>
  <si>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</si>
  <si>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</si>
  <si>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</si>
  <si>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</si>
  <si>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</si>
  <si>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</si>
  <si>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</si>
  <si>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</si>
  <si>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</si>
  <si>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</si>
  <si>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</si>
  <si>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</si>
  <si>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</si>
  <si>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</si>
  <si>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</si>
  <si>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</si>
  <si>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</si>
  <si>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</si>
  <si>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</si>
  <si>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</si>
  <si>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</si>
  <si>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</si>
  <si>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</si>
  <si>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</si>
  <si>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</si>
  <si>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</si>
  <si>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</si>
  <si>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</si>
  <si>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</si>
  <si>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</si>
  <si>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</si>
  <si>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</si>
  <si>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</si>
  <si>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</si>
  <si>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</si>
  <si>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</si>
  <si>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</si>
  <si>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</si>
  <si>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</si>
  <si>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</si>
  <si>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</si>
  <si>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</si>
  <si>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</si>
  <si>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</si>
  <si>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</si>
  <si>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</si>
  <si>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</si>
  <si>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</si>
  <si>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</si>
  <si>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</si>
  <si>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</si>
  <si>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</si>
  <si>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</si>
  <si>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</si>
  <si>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</si>
  <si>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</si>
  <si>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</si>
  <si>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</si>
  <si>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</si>
  <si>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</si>
  <si>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</si>
  <si>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</si>
  <si>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</si>
  <si>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</si>
  <si>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</si>
  <si>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</si>
  <si>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</si>
  <si>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</si>
  <si>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</si>
  <si>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</si>
  <si>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</si>
  <si>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</si>
  <si>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</si>
  <si>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</si>
  <si>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</si>
  <si>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</si>
  <si>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</si>
  <si>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</si>
  <si>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</si>
  <si>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</si>
  <si>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</si>
  <si>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</si>
  <si>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</si>
  <si>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</si>
  <si>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</si>
  <si>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</si>
  <si>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</si>
  <si>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</si>
  <si>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</si>
  <si>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</si>
  <si>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</si>
  <si>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</si>
  <si>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</si>
  <si>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</si>
  <si>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</si>
  <si>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</si>
  <si>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</si>
  <si>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</si>
  <si>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</si>
  <si>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</si>
  <si>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</si>
  <si>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</si>
  <si>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</si>
  <si>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</si>
  <si>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</si>
  <si>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</si>
  <si>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</si>
  <si>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</si>
  <si>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</si>
  <si>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</si>
  <si>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</si>
  <si>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</si>
  <si>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</si>
  <si>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</si>
  <si>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</si>
  <si>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</si>
  <si>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</si>
  <si>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</si>
  <si>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</si>
  <si>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</si>
  <si>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</si>
  <si>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</si>
  <si>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</si>
  <si>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</si>
  <si>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</si>
  <si>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</si>
  <si>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</si>
  <si>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</si>
  <si>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</si>
  <si>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</si>
  <si>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</si>
  <si>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</si>
  <si>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</si>
  <si>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</si>
  <si>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</si>
  <si>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</si>
  <si>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</si>
  <si>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</si>
  <si>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</si>
  <si>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</si>
  <si>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</si>
  <si>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</si>
  <si>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</si>
  <si>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</si>
  <si>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</si>
  <si>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</si>
  <si>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</si>
  <si>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</si>
  <si>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</si>
  <si>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</si>
  <si>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</si>
  <si>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</si>
  <si>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</si>
  <si>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</si>
  <si>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</si>
  <si>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</si>
  <si>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</si>
  <si>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</si>
  <si>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</si>
  <si>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</si>
  <si>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</si>
  <si>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</si>
  <si>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</si>
  <si>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</si>
  <si>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</si>
  <si>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</si>
  <si>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</si>
  <si>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</si>
  <si>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</si>
  <si>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</si>
  <si>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</si>
  <si>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</si>
  <si>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</si>
  <si>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</si>
  <si>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</si>
  <si>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</si>
  <si>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</si>
  <si>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</si>
  <si>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</si>
  <si>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</si>
  <si>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</si>
  <si>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</si>
  <si>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</si>
  <si>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</si>
  <si>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</si>
  <si>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</si>
  <si>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</si>
  <si>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</si>
  <si>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</si>
  <si>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</si>
  <si>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</si>
  <si>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</si>
  <si>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</si>
  <si>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</si>
  <si>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</si>
  <si>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</si>
  <si>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</si>
  <si>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</si>
  <si>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</si>
  <si>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</si>
  <si>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</si>
  <si>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</si>
  <si>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</si>
  <si>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</si>
  <si>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</si>
  <si>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</si>
  <si>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</si>
  <si>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</si>
  <si>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</si>
  <si>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</si>
  <si>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</si>
  <si>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</si>
  <si>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</si>
  <si>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</si>
  <si>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</si>
  <si>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</si>
  <si>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</si>
  <si>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</si>
  <si>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</si>
  <si>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</si>
  <si>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</si>
  <si>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</si>
  <si>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</si>
  <si>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</si>
  <si>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</si>
  <si>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</si>
  <si>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</si>
  <si>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</si>
  <si>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</si>
  <si>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</si>
  <si>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</si>
  <si>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</si>
  <si>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</si>
  <si>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</si>
  <si>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</si>
  <si>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</si>
  <si>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</si>
  <si>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</si>
  <si>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</si>
  <si>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</si>
  <si>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</si>
  <si>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</si>
  <si>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</si>
  <si>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</si>
  <si>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</si>
  <si>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</si>
  <si>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</si>
  <si>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</si>
  <si>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</si>
  <si>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</si>
  <si>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</si>
  <si>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</si>
  <si>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</si>
  <si>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</si>
  <si>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</si>
  <si>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</si>
  <si>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</si>
  <si>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</si>
  <si>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</si>
  <si>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</si>
  <si>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</si>
  <si>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</si>
  <si>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</si>
  <si>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</si>
  <si>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</si>
  <si>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</si>
  <si>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</si>
  <si>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</si>
  <si>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</si>
  <si>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</si>
  <si>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</si>
  <si>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</si>
  <si>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</si>
  <si>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</si>
  <si>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</si>
  <si>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</si>
  <si>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</si>
  <si>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</si>
  <si>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</si>
  <si>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</si>
  <si>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</si>
  <si>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</si>
  <si>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</si>
  <si>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</si>
  <si>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</si>
  <si>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</si>
  <si>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</si>
  <si>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</si>
  <si>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</si>
  <si>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</si>
  <si>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</si>
  <si>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</si>
  <si>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</si>
  <si>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</si>
  <si>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</si>
  <si>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</si>
  <si>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</si>
  <si>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</si>
  <si>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</si>
  <si>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</si>
  <si>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</si>
  <si>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</si>
  <si>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</si>
  <si>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</si>
  <si>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</si>
  <si>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</si>
  <si>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</si>
  <si>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</si>
  <si>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</si>
  <si>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</si>
  <si>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</si>
  <si>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</si>
  <si>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</si>
  <si>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</si>
  <si>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</si>
  <si>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</si>
  <si>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</si>
  <si>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</si>
  <si>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</si>
  <si>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</si>
  <si>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</si>
  <si>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</si>
  <si>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</si>
  <si>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</si>
  <si>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</si>
  <si>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</si>
  <si>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</si>
  <si>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</si>
  <si>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</si>
  <si>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</si>
  <si>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</si>
  <si>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</si>
  <si>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</si>
  <si>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</si>
  <si>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</si>
  <si>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</si>
  <si>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</si>
  <si>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</si>
  <si>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</si>
  <si>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</si>
  <si>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</si>
  <si>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</si>
  <si>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</si>
  <si>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</si>
  <si>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</si>
  <si>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</si>
  <si>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</si>
  <si>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</si>
  <si>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</si>
  <si>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</si>
  <si>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</si>
  <si>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</si>
  <si>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</si>
  <si>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</si>
  <si>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</si>
  <si>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</si>
  <si>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</si>
  <si>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</si>
  <si>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</si>
  <si>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</si>
  <si>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</si>
  <si>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</si>
  <si>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</si>
  <si>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</si>
  <si>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</si>
  <si>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</si>
  <si>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</si>
  <si>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</si>
  <si>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</si>
  <si>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</si>
  <si>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</si>
  <si>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</si>
  <si>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</si>
  <si>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</si>
  <si>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</si>
  <si>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</si>
  <si>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</si>
  <si>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</si>
  <si>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</si>
  <si>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</si>
  <si>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</si>
  <si>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</si>
  <si>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</si>
  <si>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</si>
  <si>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</si>
  <si>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</si>
  <si>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</si>
  <si>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</si>
  <si>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</si>
  <si>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</si>
  <si>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</si>
  <si>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</si>
  <si>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</si>
  <si>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</si>
  <si>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</si>
  <si>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</si>
  <si>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</si>
  <si>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</si>
  <si>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</si>
  <si>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</si>
  <si>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</si>
  <si>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</si>
  <si>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</si>
  <si>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</si>
  <si>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</si>
  <si>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</si>
  <si>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</si>
  <si>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</si>
  <si>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</si>
  <si>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</si>
  <si>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</si>
  <si>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</si>
  <si>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</si>
  <si>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</si>
  <si>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</si>
  <si>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</si>
  <si>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</si>
  <si>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</si>
  <si>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</si>
  <si>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</si>
  <si>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</si>
  <si>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</si>
  <si>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</si>
  <si>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</si>
  <si>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</si>
  <si>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</si>
  <si>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</si>
  <si>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</si>
  <si>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</si>
  <si>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</si>
  <si>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</si>
  <si>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</si>
  <si>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</si>
  <si>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</si>
  <si>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</si>
  <si>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</si>
  <si>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</si>
  <si>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</si>
  <si>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</si>
  <si>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</si>
  <si>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</si>
  <si>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</si>
  <si>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</si>
  <si>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</si>
  <si>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</si>
  <si>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</si>
  <si>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</si>
  <si>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</si>
  <si>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</si>
  <si>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</si>
  <si>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</si>
  <si>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</si>
  <si>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</si>
  <si>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</si>
  <si>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</si>
  <si>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</si>
  <si>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</si>
  <si>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</si>
  <si>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</si>
  <si>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</si>
  <si>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</si>
  <si>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</si>
  <si>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</si>
  <si>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</si>
  <si>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</si>
  <si>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</si>
  <si>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</si>
  <si>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</si>
  <si>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</si>
  <si>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</si>
  <si>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</si>
  <si>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</si>
  <si>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</si>
  <si>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</si>
  <si>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</si>
  <si>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</si>
  <si>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</si>
  <si>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</si>
  <si>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</si>
  <si>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</si>
  <si>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</si>
  <si>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</si>
  <si>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</si>
  <si>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</si>
  <si>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</si>
  <si>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</si>
  <si>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</si>
  <si>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</si>
  <si>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</si>
  <si>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</si>
  <si>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</si>
  <si>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</si>
  <si>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</si>
  <si>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</si>
  <si>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</si>
  <si>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</si>
  <si>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</si>
  <si>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</si>
  <si>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</si>
  <si>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</si>
  <si>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</si>
  <si>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</si>
  <si>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</si>
  <si>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</si>
  <si>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</si>
  <si>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</si>
  <si>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</si>
  <si>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</si>
  <si>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</si>
  <si>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</si>
  <si>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</si>
  <si>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</si>
  <si>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</si>
  <si>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</si>
  <si>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</si>
  <si>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</si>
  <si>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</si>
  <si>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</si>
  <si>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</si>
  <si>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</si>
  <si>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</si>
  <si>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</si>
  <si>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</si>
  <si>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</si>
  <si>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</si>
  <si>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</si>
  <si>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</si>
  <si>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</si>
  <si>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</si>
  <si>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</si>
  <si>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</si>
  <si>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</si>
  <si>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</si>
  <si>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</si>
  <si>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</si>
  <si>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</si>
  <si>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</si>
  <si>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</si>
  <si>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</si>
  <si>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</si>
  <si>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</si>
  <si>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</si>
  <si>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</si>
  <si>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</si>
  <si>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</si>
  <si>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</si>
  <si>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</si>
  <si>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</si>
  <si>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</si>
  <si>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</si>
  <si>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</si>
  <si>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</si>
  <si>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</si>
  <si>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</si>
  <si>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</si>
  <si>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</si>
  <si>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</si>
  <si>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</si>
  <si>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</si>
  <si>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</si>
  <si>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</si>
  <si>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</si>
  <si>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</si>
  <si>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</si>
  <si>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</si>
  <si>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</si>
  <si>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</si>
  <si>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</si>
  <si>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</si>
  <si>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</si>
  <si>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</si>
  <si>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</si>
  <si>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</si>
  <si>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</si>
  <si>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</si>
  <si>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</si>
  <si>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</si>
  <si>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</si>
  <si>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</si>
  <si>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</si>
  <si>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</si>
  <si>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</si>
  <si>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</si>
  <si>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</si>
  <si>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</si>
  <si>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</si>
  <si>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</si>
  <si>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</si>
  <si>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</si>
  <si>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</si>
  <si>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</si>
  <si>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</si>
  <si>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</si>
  <si>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</si>
  <si>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</si>
  <si>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</si>
  <si>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</si>
  <si>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</si>
  <si>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</si>
  <si>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</si>
  <si>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</si>
  <si>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</si>
  <si>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</si>
  <si>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</si>
  <si>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</si>
  <si>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</si>
  <si>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</si>
  <si>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</si>
  <si>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</si>
  <si>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</si>
  <si>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</si>
  <si>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</si>
  <si>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</si>
  <si>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</si>
  <si>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</si>
  <si>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</si>
  <si>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</si>
  <si>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</si>
  <si>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</si>
  <si>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</si>
  <si>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</si>
  <si>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</si>
  <si>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</si>
  <si>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</si>
  <si>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</si>
  <si>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</si>
  <si>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</si>
  <si>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</si>
  <si>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</si>
  <si>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</si>
  <si>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</si>
  <si>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</si>
  <si>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</si>
  <si>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</si>
  <si>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</si>
  <si>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</si>
  <si>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</si>
  <si>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</si>
  <si>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</si>
  <si>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</si>
  <si>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</si>
  <si>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</si>
  <si>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</si>
  <si>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</si>
  <si>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</si>
  <si>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</si>
  <si>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</si>
  <si>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</si>
  <si>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</si>
  <si>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</si>
  <si>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</si>
  <si>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</si>
  <si>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</si>
  <si>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</si>
  <si>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</si>
  <si>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</si>
  <si>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</si>
  <si>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</si>
  <si>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</si>
  <si>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</si>
  <si>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</si>
  <si>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</si>
  <si>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</si>
  <si>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</si>
  <si>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</si>
  <si>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</si>
  <si>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</si>
  <si>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</si>
  <si>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</si>
  <si>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</si>
  <si>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</si>
  <si>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</si>
  <si>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</si>
  <si>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</si>
  <si>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</si>
  <si>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</si>
  <si>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</si>
  <si>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</si>
  <si>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</si>
  <si>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</si>
  <si>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</si>
  <si>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</si>
  <si>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</si>
  <si>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</si>
  <si>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</si>
  <si>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</si>
  <si>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</si>
  <si>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</si>
  <si>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</si>
  <si>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</si>
  <si>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</si>
  <si>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</si>
  <si>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</si>
  <si>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</si>
  <si>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</si>
  <si>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</si>
  <si>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</si>
  <si>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</si>
  <si>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</si>
  <si>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</si>
  <si>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</si>
  <si>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</si>
  <si>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</si>
  <si>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</si>
  <si>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</si>
  <si>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</si>
  <si>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</si>
  <si>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</si>
  <si>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</si>
  <si>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</si>
  <si>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</si>
  <si>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</si>
  <si>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</si>
  <si>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</si>
  <si>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</si>
  <si>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</si>
  <si>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</si>
  <si>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</si>
  <si>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</si>
  <si>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</si>
  <si>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</si>
  <si>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</si>
  <si>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</si>
  <si>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</si>
  <si>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</si>
  <si>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</si>
  <si>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</si>
  <si>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</si>
  <si>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</si>
  <si>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</si>
  <si>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</si>
  <si>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</si>
  <si>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</si>
  <si>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</si>
  <si>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</si>
  <si>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</si>
  <si>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</si>
  <si>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</si>
  <si>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</si>
  <si>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</si>
  <si>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</si>
  <si>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</si>
  <si>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</si>
  <si>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</si>
  <si>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</si>
  <si>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</si>
  <si>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</si>
  <si>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</si>
  <si>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</si>
  <si>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</si>
  <si>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</si>
  <si>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</si>
  <si>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</si>
  <si>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</si>
  <si>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</si>
  <si>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</si>
  <si>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</si>
  <si>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</si>
  <si>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</si>
  <si>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</si>
  <si>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</si>
  <si>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</si>
  <si>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</si>
  <si>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</si>
  <si>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</si>
  <si>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</si>
  <si>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</si>
  <si>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</si>
  <si>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</si>
  <si>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</si>
  <si>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</si>
  <si>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</si>
  <si>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</si>
  <si>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</si>
  <si>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</si>
  <si>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</si>
  <si>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</si>
  <si>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</si>
  <si>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</si>
  <si>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</si>
  <si>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</si>
  <si>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</si>
  <si>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</si>
  <si>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</si>
  <si>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</si>
  <si>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</si>
  <si>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</si>
  <si>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</si>
  <si>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</si>
  <si>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</si>
  <si>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</si>
  <si>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</si>
  <si>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</si>
  <si>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</si>
  <si>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</si>
  <si>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</si>
  <si>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</si>
  <si>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</si>
  <si>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</si>
  <si>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</si>
  <si>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</si>
  <si>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</si>
  <si>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</si>
  <si>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</si>
  <si>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</si>
  <si>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</si>
  <si>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</si>
  <si>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</si>
  <si>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</si>
  <si>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</si>
  <si>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</si>
  <si>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</si>
  <si>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</si>
  <si>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</si>
  <si>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</si>
  <si>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</si>
  <si>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</si>
  <si>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</si>
  <si>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</si>
  <si>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</si>
  <si>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</si>
  <si>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</si>
  <si>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</si>
  <si>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</si>
  <si>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</si>
  <si>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</si>
  <si>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</si>
  <si>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</si>
  <si>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</si>
  <si>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</si>
  <si>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</si>
  <si>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</si>
  <si>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</si>
  <si>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</si>
  <si>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</si>
  <si>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</si>
  <si>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</si>
  <si>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</si>
  <si>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</si>
  <si>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</si>
  <si>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</si>
  <si>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</si>
  <si>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</si>
  <si>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</si>
  <si>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</si>
  <si>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</si>
  <si>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</si>
  <si>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</si>
  <si>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</si>
  <si>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</si>
  <si>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</si>
  <si>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</si>
  <si>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</si>
  <si>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</si>
  <si>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</si>
  <si>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</si>
  <si>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</si>
  <si>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</si>
  <si>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</si>
  <si>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</si>
  <si>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</si>
  <si>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</si>
  <si>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</si>
  <si>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</si>
  <si>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</si>
  <si>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</si>
  <si>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</si>
  <si>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</si>
  <si>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</si>
  <si>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</si>
  <si>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</si>
  <si>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</si>
  <si>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</si>
  <si>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</si>
  <si>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</si>
  <si>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</si>
  <si>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</si>
  <si>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</si>
  <si>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</si>
  <si>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</si>
  <si>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</si>
  <si>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</si>
  <si>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</si>
  <si>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</si>
  <si>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</si>
  <si>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</si>
  <si>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</si>
  <si>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</si>
  <si>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</si>
  <si>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</si>
  <si>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</si>
  <si>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</si>
  <si>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</si>
  <si>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</si>
  <si>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</si>
  <si>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</si>
  <si>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</si>
  <si>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</si>
  <si>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</si>
  <si>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</si>
  <si>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</si>
  <si>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</si>
  <si>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</si>
  <si>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</si>
  <si>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</si>
  <si>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</si>
  <si>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</si>
  <si>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</si>
  <si>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</si>
  <si>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</si>
  <si>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</si>
  <si>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</si>
  <si>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</si>
  <si>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</si>
  <si>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</si>
  <si>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</si>
  <si>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</si>
  <si>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</si>
  <si>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</si>
  <si>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</si>
  <si>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</si>
  <si>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</si>
  <si>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</si>
  <si>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</si>
  <si>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</si>
  <si>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</si>
  <si>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</si>
  <si>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</si>
  <si>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</si>
  <si>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</si>
  <si>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</si>
  <si>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</si>
  <si>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</si>
  <si>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</si>
  <si>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</si>
  <si>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</si>
  <si>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</si>
  <si>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</si>
  <si>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</si>
  <si>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</si>
  <si>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</si>
  <si>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</si>
  <si>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</si>
  <si>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</si>
  <si>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</si>
  <si>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</si>
  <si>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</si>
  <si>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</si>
  <si>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</si>
  <si>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</si>
  <si>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</si>
  <si>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</si>
  <si>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</si>
  <si>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</si>
  <si>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</si>
  <si>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</si>
  <si>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</si>
  <si>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</si>
  <si>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</si>
  <si>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</si>
  <si>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</si>
  <si>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</si>
  <si>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</si>
  <si>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</si>
  <si>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</si>
  <si>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</si>
  <si>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</si>
  <si>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</si>
  <si>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</si>
  <si>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</si>
  <si>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</si>
  <si>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</si>
  <si>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</si>
  <si>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</si>
  <si>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</si>
  <si>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</si>
  <si>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</si>
  <si>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</si>
  <si>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</si>
  <si>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</si>
  <si>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</si>
  <si>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</si>
  <si>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</si>
  <si>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</si>
  <si>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</si>
  <si>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</si>
  <si>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</si>
  <si>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</si>
  <si>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</si>
  <si>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</si>
  <si>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</si>
  <si>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</si>
  <si>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</si>
  <si>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</si>
  <si>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</si>
  <si>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</si>
  <si>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</si>
  <si>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</si>
  <si>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</si>
  <si>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</si>
  <si>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</si>
  <si>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</si>
  <si>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</si>
  <si>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</si>
  <si>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</si>
  <si>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</si>
  <si>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</si>
  <si>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</si>
  <si>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</si>
  <si>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</si>
  <si>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</si>
  <si>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</si>
  <si>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</si>
  <si>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</si>
  <si>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</si>
  <si>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</si>
  <si>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</si>
  <si>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</si>
  <si>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</si>
  <si>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</si>
  <si>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</si>
  <si>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</si>
  <si>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</si>
  <si>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</si>
  <si>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</si>
  <si>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</si>
  <si>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</si>
  <si>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</si>
  <si>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</si>
  <si>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</si>
  <si>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</si>
  <si>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</si>
  <si>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</si>
  <si>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</si>
  <si>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</si>
  <si>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</si>
  <si>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</si>
  <si>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</si>
  <si>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</si>
  <si>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</si>
  <si>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</si>
  <si>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</si>
  <si>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</si>
  <si>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</si>
  <si>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</si>
  <si>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</si>
  <si>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</si>
  <si>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</si>
  <si>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</si>
  <si>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</si>
  <si>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</si>
  <si>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</si>
  <si>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</si>
  <si>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</si>
  <si>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</si>
  <si>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</si>
  <si>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</si>
  <si>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</si>
  <si>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</si>
  <si>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</si>
  <si>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</si>
  <si>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</si>
  <si>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</si>
  <si>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</si>
  <si>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</si>
  <si>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</si>
  <si>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</si>
  <si>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</si>
  <si>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</si>
  <si>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</si>
  <si>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</si>
  <si>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</si>
  <si>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</si>
  <si>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</si>
  <si>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</si>
  <si>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</si>
  <si>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</si>
  <si>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</si>
  <si>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</si>
  <si>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</si>
  <si>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</si>
  <si>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</si>
  <si>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</si>
  <si>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</si>
  <si>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</si>
  <si>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</si>
  <si>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</si>
  <si>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</si>
  <si>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</si>
  <si>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</si>
  <si>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</si>
  <si>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</si>
  <si>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</si>
  <si>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</si>
  <si>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</si>
  <si>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</si>
  <si>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</si>
  <si>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</si>
  <si>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</si>
  <si>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</si>
  <si>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</si>
  <si>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</si>
  <si>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</si>
  <si>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</si>
  <si>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</si>
  <si>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</si>
  <si>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</si>
  <si>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</si>
  <si>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</si>
  <si>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</si>
  <si>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</si>
  <si>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</si>
  <si>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</si>
  <si>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</si>
  <si>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</si>
  <si>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</si>
  <si>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</si>
  <si>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</si>
  <si>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</si>
  <si>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</si>
  <si>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</si>
  <si>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</si>
  <si>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</si>
  <si>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</si>
  <si>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</si>
  <si>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</si>
  <si>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</si>
  <si>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</si>
  <si>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</si>
  <si>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</si>
  <si>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</si>
  <si>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</si>
  <si>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</si>
  <si>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</si>
  <si>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</si>
  <si>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</si>
  <si>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</si>
  <si>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</si>
  <si>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</si>
  <si>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</si>
  <si>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</si>
  <si>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</si>
  <si>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</si>
  <si>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</si>
  <si>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</si>
  <si>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</si>
  <si>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</si>
  <si>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</si>
  <si>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</si>
  <si>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</si>
  <si>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</si>
  <si>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</si>
  <si>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</si>
  <si>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</si>
  <si>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</si>
  <si>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</si>
  <si>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</si>
  <si>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</si>
  <si>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</si>
  <si>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</si>
  <si>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</si>
  <si>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</si>
  <si>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</si>
  <si>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</si>
  <si>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</si>
  <si>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</si>
  <si>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</si>
  <si>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</si>
  <si>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</si>
  <si>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</si>
  <si>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</si>
  <si>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</si>
  <si>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</si>
  <si>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</si>
  <si>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</si>
  <si>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</si>
  <si>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</si>
  <si>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</si>
  <si>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</si>
  <si>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</si>
  <si>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</si>
  <si>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</si>
  <si>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</si>
  <si>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</si>
  <si>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</si>
  <si>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</si>
  <si>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</si>
  <si>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</si>
  <si>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</si>
  <si>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</si>
  <si>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</si>
  <si>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</si>
  <si>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</si>
  <si>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</si>
  <si>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</si>
  <si>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</si>
  <si>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</si>
  <si>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</si>
  <si>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</si>
  <si>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</si>
  <si>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</si>
  <si>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</si>
  <si>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</si>
  <si>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</si>
  <si>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</si>
  <si>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</si>
  <si>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</si>
  <si>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</si>
  <si>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</si>
  <si>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</si>
  <si>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</si>
  <si>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</si>
  <si>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</si>
  <si>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</si>
  <si>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</si>
  <si>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</si>
  <si>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</si>
  <si>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</si>
  <si>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</si>
  <si>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</si>
  <si>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</si>
  <si>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</si>
  <si>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</si>
  <si>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</si>
  <si>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</si>
  <si>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</si>
  <si>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</si>
  <si>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</si>
  <si>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</si>
  <si>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</si>
  <si>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</si>
  <si>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</si>
  <si>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</si>
  <si>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</si>
  <si>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</si>
  <si>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</si>
  <si>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</si>
  <si>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</si>
  <si>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</si>
  <si>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</si>
  <si>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</si>
  <si>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</si>
  <si>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</si>
  <si>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</si>
  <si>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</si>
  <si>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</si>
  <si>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</si>
  <si>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</si>
  <si>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</si>
  <si>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</si>
  <si>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</si>
  <si>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</si>
  <si>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</si>
  <si>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</si>
  <si>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</si>
  <si>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</si>
  <si>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</si>
  <si>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</si>
  <si>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</si>
  <si>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</si>
  <si>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</si>
  <si>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</si>
  <si>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</si>
  <si>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</si>
  <si>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</si>
  <si>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</si>
  <si>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</si>
  <si>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</si>
  <si>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</si>
  <si>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</si>
  <si>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</si>
  <si>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</si>
  <si>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</si>
  <si>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</si>
  <si>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</si>
  <si>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</si>
  <si>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</si>
  <si>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</si>
  <si>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</si>
  <si>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</si>
  <si>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</si>
  <si>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</si>
  <si>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</si>
  <si>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</si>
  <si>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</si>
  <si>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</si>
  <si>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</si>
  <si>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</si>
  <si>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</si>
  <si>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</si>
  <si>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</si>
  <si>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</si>
  <si>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</si>
  <si>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</si>
  <si>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</si>
  <si>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</si>
  <si>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</si>
  <si>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</si>
  <si>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</si>
  <si>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</si>
  <si>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</si>
  <si>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</si>
  <si>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</si>
  <si>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</si>
  <si>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</si>
  <si>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</si>
  <si>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</si>
  <si>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</si>
  <si>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</si>
  <si>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</si>
  <si>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</si>
  <si>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</si>
  <si>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</si>
  <si>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</si>
  <si>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</si>
  <si>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</si>
  <si>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</si>
  <si>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</si>
  <si>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</si>
  <si>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</si>
  <si>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</si>
  <si>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</si>
  <si>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</si>
  <si>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</si>
  <si>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</si>
  <si>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</si>
  <si>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</si>
  <si>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</si>
  <si>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</si>
  <si>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</si>
  <si>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</si>
  <si>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</si>
  <si>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</si>
  <si>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</si>
  <si>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</si>
  <si>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</si>
  <si>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</si>
  <si>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</si>
  <si>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</si>
  <si>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</si>
  <si>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</si>
  <si>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</si>
  <si>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</si>
  <si>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</si>
  <si>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</si>
  <si>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</si>
  <si>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</si>
  <si>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</si>
  <si>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</si>
  <si>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</si>
  <si>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</si>
  <si>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</si>
  <si>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</si>
  <si>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</si>
  <si>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</si>
  <si>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</si>
  <si>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</si>
  <si>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</si>
  <si>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</si>
  <si>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</si>
  <si>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</si>
  <si>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</si>
  <si>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</si>
  <si>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</si>
  <si>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</si>
  <si>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</si>
  <si>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</si>
  <si>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</si>
  <si>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</si>
  <si>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</si>
  <si>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</si>
  <si>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</si>
  <si>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</si>
  <si>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</si>
  <si>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</si>
  <si>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</si>
  <si>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</si>
  <si>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</si>
  <si>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</si>
  <si>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</si>
  <si>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</si>
  <si>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</si>
  <si>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</si>
  <si>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</si>
  <si>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</si>
  <si>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</si>
  <si>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</si>
  <si>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</si>
  <si>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</si>
  <si>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</si>
  <si>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</si>
  <si>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</si>
  <si>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</si>
  <si>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</si>
  <si>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</si>
  <si>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</si>
  <si>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</si>
  <si>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</si>
  <si>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</si>
  <si>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</si>
  <si>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</si>
  <si>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</si>
  <si>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</si>
  <si>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</si>
  <si>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</si>
  <si>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</si>
  <si>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</si>
  <si>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</si>
  <si>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</si>
  <si>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</si>
  <si>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</si>
  <si>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</si>
  <si>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</si>
  <si>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</si>
  <si>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</si>
  <si>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</si>
  <si>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</si>
  <si>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</si>
  <si>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</si>
  <si>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</si>
  <si>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</si>
  <si>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</si>
  <si>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</si>
  <si>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</si>
  <si>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</si>
  <si>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</si>
  <si>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</si>
  <si>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</si>
  <si>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</si>
  <si>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</si>
  <si>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</si>
  <si>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</si>
  <si>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</si>
  <si>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</si>
  <si>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</si>
  <si>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</si>
  <si>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</si>
  <si>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</si>
  <si>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</si>
  <si>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</si>
  <si>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</si>
  <si>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</si>
  <si>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</si>
  <si>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</si>
  <si>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</si>
  <si>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</si>
  <si>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</si>
  <si>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</si>
  <si>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</si>
  <si>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</si>
  <si>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</si>
  <si>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</si>
  <si>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</si>
  <si>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</si>
  <si>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</si>
  <si>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</si>
  <si>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</si>
  <si>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</si>
  <si>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</si>
  <si>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</si>
  <si>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</si>
  <si>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</si>
  <si>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</si>
  <si>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</si>
  <si>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</si>
  <si>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</si>
  <si>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</si>
  <si>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</si>
  <si>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</si>
  <si>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</si>
  <si>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</si>
  <si>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</si>
  <si>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</si>
  <si>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</si>
  <si>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</si>
  <si>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</si>
  <si>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</si>
  <si>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</si>
  <si>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</si>
  <si>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</si>
  <si>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</si>
  <si>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</si>
  <si>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</si>
  <si>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</si>
  <si>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</si>
  <si>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</si>
  <si>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</si>
  <si>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</si>
  <si>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</si>
  <si>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</si>
  <si>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</si>
  <si>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</si>
  <si>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</si>
  <si>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</si>
  <si>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</si>
  <si>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</si>
  <si>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</si>
  <si>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</si>
  <si>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</si>
  <si>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</si>
  <si>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</si>
  <si>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</si>
  <si>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</si>
  <si>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</si>
  <si>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</si>
  <si>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</si>
  <si>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</si>
  <si>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</si>
  <si>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</si>
  <si>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</si>
  <si>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</si>
  <si>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</si>
  <si>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</si>
  <si>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</si>
  <si>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</si>
  <si>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</si>
  <si>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</si>
  <si>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</si>
  <si>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</si>
  <si>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</si>
  <si>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</si>
  <si>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</si>
  <si>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</si>
  <si>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</si>
  <si>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</si>
  <si>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</si>
  <si>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</si>
  <si>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</si>
  <si>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</si>
  <si>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</si>
  <si>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</si>
  <si>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</si>
  <si>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</si>
  <si>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</si>
  <si>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</si>
  <si>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</si>
  <si>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</si>
  <si>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</si>
  <si>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</si>
  <si>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</si>
  <si>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</si>
  <si>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</si>
  <si>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</si>
  <si>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</si>
  <si>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</si>
  <si>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</si>
  <si>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</si>
  <si>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</si>
  <si>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</si>
  <si>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</si>
  <si>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</si>
  <si>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</si>
  <si>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</si>
  <si>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</si>
  <si>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</si>
  <si>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</si>
  <si>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</si>
  <si>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</si>
  <si>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</si>
  <si>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</si>
  <si>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</si>
  <si>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</si>
  <si>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</si>
  <si>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</si>
  <si>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</si>
  <si>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</si>
  <si>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</si>
  <si>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</si>
  <si>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</si>
  <si>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</si>
  <si>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</si>
  <si>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</si>
  <si>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</si>
  <si>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</si>
  <si>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</si>
  <si>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</si>
  <si>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</si>
  <si>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</si>
  <si>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</si>
  <si>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</si>
  <si>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</si>
  <si>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</si>
  <si>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</si>
  <si>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</si>
  <si>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</si>
  <si>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</si>
  <si>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</si>
  <si>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</si>
  <si>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</si>
  <si>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</si>
  <si>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</si>
  <si>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</si>
  <si>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</si>
  <si>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</si>
  <si>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</si>
  <si>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</si>
  <si>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</si>
  <si>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</si>
  <si>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</si>
  <si>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</si>
  <si>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</si>
  <si>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</si>
  <si>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</si>
  <si>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</si>
  <si>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</si>
  <si>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</si>
  <si>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</si>
  <si>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</si>
  <si>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</si>
  <si>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</si>
  <si>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</si>
  <si>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</si>
  <si>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</si>
  <si>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</si>
  <si>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</si>
  <si>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</si>
  <si>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</si>
  <si>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</si>
  <si>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</si>
  <si>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</si>
  <si>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</si>
  <si>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</si>
  <si>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</si>
  <si>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</si>
  <si>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</si>
  <si>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</si>
  <si>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</si>
  <si>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</si>
  <si>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</si>
  <si>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</si>
  <si>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</si>
  <si>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</si>
  <si>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</si>
  <si>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</si>
  <si>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</si>
  <si>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</si>
  <si>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</si>
  <si>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</si>
  <si>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</si>
  <si>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</si>
  <si>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</si>
  <si>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</si>
  <si>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</si>
  <si>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</si>
  <si>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</si>
  <si>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</si>
  <si>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</si>
  <si>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</si>
  <si>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</si>
  <si>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</si>
  <si>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</si>
  <si>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</si>
  <si>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</si>
  <si>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</si>
  <si>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</si>
  <si>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</si>
  <si>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</si>
  <si>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</si>
  <si>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</si>
  <si>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</si>
  <si>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</si>
  <si>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</si>
  <si>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</si>
  <si>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</si>
  <si>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</si>
  <si>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</si>
  <si>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</si>
  <si>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</si>
  <si>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</si>
  <si>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</si>
  <si>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</si>
  <si>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</si>
  <si>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</si>
  <si>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</si>
  <si>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</si>
  <si>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</si>
  <si>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</si>
  <si>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</si>
  <si>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</si>
  <si>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</si>
  <si>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</si>
  <si>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</si>
  <si>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</si>
  <si>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</si>
  <si>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</si>
  <si>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</si>
  <si>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</si>
  <si>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</si>
  <si>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</si>
  <si>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</si>
  <si>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</si>
  <si>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</si>
  <si>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</si>
  <si>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</si>
  <si>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</si>
  <si>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</si>
  <si>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</si>
  <si>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</si>
  <si>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</si>
  <si>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</si>
  <si>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</si>
  <si>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</si>
  <si>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</si>
  <si>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</si>
  <si>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</si>
  <si>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</si>
  <si>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</si>
  <si>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</si>
  <si>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</si>
  <si>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</si>
  <si>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</si>
  <si>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</si>
  <si>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</si>
  <si>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</si>
  <si>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</si>
  <si>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</si>
  <si>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</si>
  <si>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</si>
  <si>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</si>
  <si>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</si>
  <si>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</si>
  <si>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</si>
  <si>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</si>
  <si>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</si>
  <si>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</si>
  <si>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</si>
  <si>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</si>
  <si>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</si>
  <si>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</si>
  <si>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</si>
  <si>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</si>
  <si>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</si>
  <si>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</si>
  <si>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</si>
  <si>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</si>
  <si>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</si>
  <si>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</si>
  <si>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</si>
  <si>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</si>
  <si>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</si>
  <si>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</si>
  <si>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</si>
  <si>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</si>
  <si>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</si>
  <si>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</si>
  <si>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</si>
  <si>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</si>
  <si>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</si>
  <si>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</si>
  <si>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</si>
  <si>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</si>
  <si>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</si>
  <si>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</si>
  <si>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</si>
  <si>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</si>
  <si>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</si>
  <si>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</si>
  <si>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</si>
  <si>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</si>
  <si>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</si>
  <si>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</si>
  <si>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</si>
  <si>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</si>
  <si>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</si>
  <si>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</si>
  <si>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</si>
  <si>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</si>
  <si>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</si>
  <si>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</si>
  <si>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</si>
  <si>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</si>
  <si>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</si>
  <si>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</si>
  <si>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</si>
  <si>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</si>
  <si>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</si>
  <si>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</si>
  <si>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</si>
  <si>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</si>
  <si>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</si>
  <si>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</si>
  <si>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</si>
  <si>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</si>
  <si>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</si>
  <si>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</si>
  <si>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</si>
  <si>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</si>
  <si>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</si>
  <si>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</si>
  <si>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</si>
  <si>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</si>
  <si>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</si>
  <si>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</si>
  <si>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</si>
  <si>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</si>
  <si>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</si>
  <si>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</si>
  <si>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</si>
  <si>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</si>
  <si>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</si>
  <si>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</si>
  <si>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</si>
  <si>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</si>
  <si>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</si>
  <si>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</si>
  <si>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</si>
  <si>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</si>
  <si>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</si>
  <si>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</si>
  <si>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</si>
  <si>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</si>
  <si>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</si>
  <si>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</si>
  <si>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</si>
  <si>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</si>
  <si>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</si>
  <si>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</si>
  <si>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</si>
  <si>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</si>
  <si>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</si>
  <si>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</si>
  <si>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</si>
  <si>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</si>
  <si>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</si>
  <si>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</si>
  <si>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</si>
  <si>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</si>
  <si>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</si>
  <si>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</si>
  <si>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</si>
  <si>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</si>
  <si>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</si>
  <si>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</si>
  <si>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</si>
  <si>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</si>
  <si>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</si>
  <si>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</si>
  <si>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</si>
  <si>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</si>
  <si>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</si>
  <si>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</si>
  <si>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</si>
  <si>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</si>
  <si>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</si>
  <si>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</si>
  <si>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</si>
  <si>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</si>
  <si>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</si>
  <si>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</si>
  <si>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</si>
  <si>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</si>
  <si>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</si>
  <si>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</si>
  <si>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</si>
  <si>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</si>
  <si>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</si>
  <si>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</si>
  <si>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</si>
  <si>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</si>
  <si>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</si>
  <si>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</si>
  <si>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</si>
  <si>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</si>
  <si>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</si>
  <si>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</si>
  <si>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</si>
  <si>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</si>
  <si>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</si>
  <si>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</si>
  <si>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</si>
  <si>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</si>
  <si>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</si>
  <si>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</si>
  <si>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</si>
  <si>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</si>
  <si>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</si>
  <si>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</si>
  <si>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</si>
  <si>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</si>
  <si>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</si>
  <si>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</si>
  <si>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</si>
  <si>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</si>
  <si>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</si>
  <si>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</si>
  <si>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</si>
  <si>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</si>
  <si>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</si>
  <si>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</si>
  <si>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</si>
  <si>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</si>
  <si>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</si>
  <si>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</si>
  <si>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</si>
  <si>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</si>
  <si>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</si>
  <si>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</si>
  <si>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</si>
  <si>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</si>
  <si>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</si>
  <si>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</si>
  <si>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</si>
  <si>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</si>
  <si>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</si>
  <si>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</si>
  <si>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</si>
  <si>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</si>
  <si>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</si>
  <si>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</si>
  <si>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</si>
  <si>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</si>
  <si>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</si>
  <si>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</si>
  <si>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</si>
  <si>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</si>
  <si>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</si>
  <si>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</si>
  <si>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</si>
  <si>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</si>
  <si>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</si>
  <si>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</si>
  <si>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</si>
  <si>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</si>
  <si>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</si>
  <si>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</si>
  <si>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</si>
  <si>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</si>
  <si>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</si>
  <si>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</si>
  <si>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</si>
  <si>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</si>
  <si>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</si>
  <si>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</si>
  <si>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</si>
  <si>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</si>
  <si>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</si>
  <si>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</si>
  <si>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</si>
  <si>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</si>
  <si>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</si>
  <si>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</si>
  <si>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</si>
  <si>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</si>
  <si>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</si>
  <si>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</si>
  <si>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</si>
  <si>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</si>
  <si>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</si>
  <si>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</si>
  <si>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</si>
  <si>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</si>
  <si>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</si>
  <si>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</si>
  <si>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</si>
  <si>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</si>
  <si>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</si>
  <si>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</si>
  <si>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</si>
  <si>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</si>
  <si>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</si>
  <si>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</si>
  <si>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</si>
  <si>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</si>
  <si>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</si>
  <si>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</si>
  <si>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</si>
  <si>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</si>
  <si>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</si>
  <si>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</si>
  <si>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</si>
  <si>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</si>
  <si>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</si>
  <si>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</si>
  <si>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</si>
  <si>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</si>
  <si>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</si>
  <si>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</si>
  <si>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</si>
  <si>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</si>
  <si>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</si>
  <si>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</si>
  <si>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</si>
  <si>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</si>
  <si>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</si>
  <si>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</si>
  <si>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</si>
  <si>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</si>
  <si>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</si>
  <si>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</si>
  <si>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</si>
  <si>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</si>
  <si>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</si>
  <si>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</si>
  <si>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</si>
  <si>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</si>
  <si>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</si>
  <si>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</si>
  <si>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</si>
  <si>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</si>
  <si>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</si>
  <si>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</si>
  <si>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</si>
  <si>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</si>
  <si>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</si>
  <si>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</si>
  <si>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</si>
  <si>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</si>
  <si>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</si>
  <si>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</si>
  <si>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</si>
  <si>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</si>
  <si>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</si>
  <si>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</si>
  <si>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</si>
  <si>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</si>
  <si>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</si>
  <si>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</si>
  <si>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</si>
  <si>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</si>
  <si>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</si>
  <si>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</si>
  <si>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</si>
  <si>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</si>
  <si>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</si>
  <si>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</si>
  <si>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</si>
  <si>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</si>
  <si>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</si>
  <si>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</si>
  <si>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</si>
  <si>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</si>
  <si>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</si>
  <si>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</si>
  <si>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</si>
  <si>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</si>
  <si>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</si>
  <si>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</si>
  <si>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</si>
  <si>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</si>
  <si>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</si>
  <si>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</si>
  <si>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</si>
  <si>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</si>
  <si>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</si>
  <si>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</si>
  <si>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</si>
  <si>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</si>
  <si>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</si>
  <si>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</si>
  <si>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</si>
  <si>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</si>
  <si>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</si>
  <si>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</si>
  <si>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</si>
  <si>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</si>
  <si>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</si>
  <si>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</si>
  <si>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</si>
  <si>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</si>
  <si>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</si>
  <si>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</si>
  <si>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</si>
  <si>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</si>
  <si>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</si>
  <si>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</si>
  <si>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</si>
  <si>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</si>
  <si>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</si>
  <si>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</si>
  <si>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</si>
  <si>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</si>
  <si>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</si>
  <si>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</si>
  <si>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</si>
  <si>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</si>
  <si>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</si>
  <si>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</si>
  <si>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</si>
  <si>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</si>
  <si>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</si>
  <si>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</si>
  <si>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</si>
  <si>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</si>
  <si>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</si>
  <si>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</si>
  <si>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</si>
  <si>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</si>
  <si>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</si>
  <si>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</si>
  <si>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</si>
  <si>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</si>
  <si>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</si>
  <si>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</si>
  <si>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</si>
  <si>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</si>
  <si>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</si>
  <si>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</si>
  <si>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</si>
  <si>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</si>
  <si>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</si>
  <si>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</si>
  <si>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</si>
  <si>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</si>
  <si>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</si>
  <si>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</si>
  <si>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</si>
  <si>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</si>
  <si>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</si>
  <si>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</si>
  <si>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</si>
  <si>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</si>
  <si>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</si>
  <si>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</si>
  <si>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</si>
  <si>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</si>
  <si>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</si>
  <si>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</si>
  <si>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</si>
  <si>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</si>
  <si>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</si>
  <si>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</si>
  <si>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</si>
  <si>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</si>
  <si>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</si>
  <si>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</si>
  <si>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</si>
  <si>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</si>
  <si>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</si>
  <si>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</si>
  <si>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</si>
  <si>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</si>
  <si>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</si>
  <si>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</si>
  <si>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</si>
  <si>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</si>
  <si>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</si>
  <si>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</si>
  <si>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</si>
  <si>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</si>
  <si>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</si>
  <si>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</si>
  <si>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</si>
  <si>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</si>
  <si>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</si>
  <si>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</si>
  <si>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</si>
  <si>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</si>
  <si>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</si>
  <si>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</si>
  <si>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</si>
  <si>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</si>
  <si>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</si>
  <si>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</si>
  <si>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</si>
  <si>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</si>
  <si>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</si>
  <si>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</si>
  <si>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</si>
  <si>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</si>
  <si>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</si>
  <si>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</si>
  <si>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</si>
  <si>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</si>
  <si>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</si>
  <si>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</si>
  <si>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</si>
  <si>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</si>
  <si>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</si>
  <si>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</si>
  <si>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</si>
  <si>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</si>
  <si>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</si>
  <si>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</si>
  <si>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</si>
  <si>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</si>
  <si>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</si>
  <si>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</si>
  <si>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</si>
  <si>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</si>
  <si>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</si>
  <si>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</si>
  <si>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</si>
  <si>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</si>
  <si>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</si>
  <si>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</si>
  <si>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</si>
  <si>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</si>
  <si>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</si>
  <si>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</si>
  <si>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</si>
  <si>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</si>
  <si>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</si>
  <si>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</si>
  <si>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</si>
  <si>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</si>
  <si>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</si>
  <si>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</si>
  <si>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</si>
  <si>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</si>
  <si>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</si>
  <si>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</si>
  <si>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</si>
  <si>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</si>
  <si>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</si>
  <si>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</si>
  <si>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</si>
  <si>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</si>
  <si>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</si>
  <si>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</si>
  <si>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</si>
  <si>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</si>
  <si>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</si>
  <si>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</si>
  <si>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</si>
  <si>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</si>
  <si>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</si>
  <si>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</si>
  <si>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</si>
  <si>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</si>
  <si>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</si>
  <si>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</si>
  <si>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</si>
  <si>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</si>
  <si>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</si>
  <si>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</si>
  <si>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</si>
  <si>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</si>
  <si>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</si>
  <si>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</si>
  <si>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</si>
  <si>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</si>
  <si>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</si>
  <si>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</si>
  <si>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</si>
  <si>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</si>
  <si>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</si>
  <si>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</si>
  <si>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</si>
  <si>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</si>
  <si>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</si>
  <si>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</si>
  <si>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</si>
  <si>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</si>
  <si>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</si>
  <si>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</si>
  <si>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</si>
  <si>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</si>
  <si>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</si>
  <si>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</si>
  <si>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</si>
  <si>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</si>
  <si>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</si>
  <si>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</si>
  <si>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</si>
  <si>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</si>
  <si>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</si>
  <si>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</si>
  <si>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</si>
  <si>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</si>
  <si>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</si>
  <si>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</si>
  <si>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</si>
  <si>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</si>
  <si>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</si>
  <si>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</si>
  <si>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</si>
  <si>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</si>
  <si>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</si>
  <si>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</si>
  <si>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</si>
  <si>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</si>
  <si>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</si>
  <si>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</si>
  <si>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</si>
  <si>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</si>
  <si>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</si>
  <si>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</si>
  <si>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</si>
  <si>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</si>
  <si>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</si>
  <si>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</si>
  <si>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</si>
  <si>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</si>
  <si>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</si>
  <si>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</si>
  <si>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</si>
  <si>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</si>
  <si>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</si>
  <si>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</si>
  <si>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</si>
  <si>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</si>
  <si>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</si>
  <si>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</si>
  <si>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</si>
  <si>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</si>
  <si>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</si>
  <si>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</si>
  <si>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</si>
  <si>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</si>
  <si>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</si>
  <si>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</si>
  <si>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</si>
  <si>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</si>
  <si>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</si>
  <si>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</si>
  <si>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</si>
  <si>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</si>
  <si>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</si>
  <si>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</si>
  <si>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</si>
  <si>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</si>
  <si>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</si>
  <si>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</si>
  <si>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</si>
  <si>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</si>
  <si>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</si>
  <si>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</si>
  <si>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</si>
  <si>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</si>
  <si>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</si>
  <si>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</si>
  <si>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</si>
  <si>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</si>
  <si>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</si>
  <si>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</si>
  <si>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</si>
  <si>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</si>
  <si>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</si>
  <si>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</si>
  <si>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</si>
  <si>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</si>
  <si>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</si>
  <si>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</si>
  <si>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</si>
  <si>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</si>
  <si>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</si>
  <si>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</si>
  <si>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</si>
  <si>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</si>
  <si>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</si>
  <si>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</si>
  <si>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</si>
  <si>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</si>
  <si>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</si>
  <si>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</si>
  <si>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</si>
  <si>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</si>
  <si>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</si>
  <si>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</si>
  <si>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</si>
  <si>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</si>
  <si>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</si>
  <si>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</si>
  <si>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</si>
  <si>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</si>
  <si>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</si>
  <si>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</si>
  <si>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</si>
  <si>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</si>
  <si>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</si>
  <si>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</si>
  <si>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</si>
  <si>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</si>
  <si>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</si>
  <si>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</si>
  <si>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</si>
  <si>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</si>
  <si>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</si>
  <si>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</si>
  <si>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</si>
  <si>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</si>
  <si>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</si>
  <si>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</si>
  <si>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</si>
  <si>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</si>
  <si>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</si>
  <si>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</si>
  <si>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</si>
  <si>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</si>
  <si>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</si>
  <si>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</si>
  <si>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</si>
  <si>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</si>
  <si>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</si>
  <si>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</si>
  <si>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</si>
  <si>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</si>
  <si>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</si>
  <si>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</si>
  <si>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</si>
  <si>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</si>
  <si>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</si>
  <si>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</si>
  <si>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</si>
  <si>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</si>
  <si>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</si>
  <si>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</si>
  <si>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</si>
  <si>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</si>
  <si>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</si>
  <si>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</si>
  <si>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</si>
  <si>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</si>
  <si>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</si>
  <si>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</si>
  <si>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</si>
  <si>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</si>
  <si>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</si>
  <si>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</si>
  <si>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</si>
  <si>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</si>
  <si>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</si>
  <si>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</si>
  <si>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</si>
  <si>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</si>
  <si>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</si>
  <si>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</si>
  <si>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</si>
  <si>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</si>
  <si>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</si>
  <si>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</si>
  <si>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</si>
  <si>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</si>
  <si>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</si>
  <si>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</si>
  <si>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</si>
  <si>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</si>
  <si>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</si>
  <si>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</si>
  <si>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</si>
  <si>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</si>
  <si>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</si>
  <si>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</si>
  <si>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</si>
  <si>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</si>
  <si>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</si>
  <si>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</si>
  <si>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</si>
  <si>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</si>
  <si>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</si>
  <si>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</si>
  <si>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</si>
  <si>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</si>
  <si>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</si>
  <si>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</si>
  <si>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</si>
  <si>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</si>
  <si>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</si>
  <si>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</si>
  <si>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</si>
  <si>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</si>
  <si>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</si>
  <si>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</si>
  <si>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</si>
  <si>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</si>
  <si>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</si>
  <si>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</si>
  <si>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</si>
  <si>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</si>
  <si>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</si>
  <si>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</si>
  <si>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</si>
  <si>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</si>
  <si>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</si>
  <si>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</si>
  <si>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</si>
  <si>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</si>
  <si>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</si>
  <si>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</si>
  <si>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</si>
  <si>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</si>
  <si>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</si>
  <si>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</si>
  <si>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</si>
  <si>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</si>
  <si>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</si>
  <si>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</si>
  <si>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</si>
  <si>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</si>
  <si>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</si>
  <si>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</si>
  <si>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</si>
  <si>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</si>
  <si>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</si>
  <si>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</si>
  <si>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</si>
  <si>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</si>
  <si>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</si>
  <si>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</si>
  <si>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</si>
  <si>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</si>
  <si>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</si>
  <si>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</si>
  <si>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</si>
  <si>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</si>
  <si>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</si>
  <si>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</si>
  <si>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</si>
  <si>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</si>
  <si>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</si>
  <si>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</si>
  <si>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</si>
  <si>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</si>
  <si>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</si>
  <si>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</si>
  <si>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</si>
  <si>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</si>
  <si>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</si>
  <si>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</si>
  <si>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</si>
  <si>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</si>
  <si>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</si>
  <si>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</si>
  <si>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</si>
  <si>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</si>
  <si>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</si>
  <si>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</si>
  <si>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</si>
  <si>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</si>
  <si>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</si>
  <si>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</si>
  <si>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</si>
  <si>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</si>
  <si>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</si>
  <si>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</si>
  <si>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</si>
  <si>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</si>
  <si>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</si>
  <si>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</si>
  <si>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</si>
  <si>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</si>
  <si>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</si>
  <si>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</si>
  <si>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</si>
  <si>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</si>
  <si>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</si>
  <si>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</si>
  <si>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</si>
  <si>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</si>
  <si>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</si>
  <si>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</si>
  <si>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</si>
  <si>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</si>
  <si>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</si>
  <si>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</si>
  <si>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</si>
  <si>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</si>
  <si>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</si>
  <si>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</si>
  <si>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</si>
  <si>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</si>
  <si>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</si>
  <si>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</si>
  <si>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</si>
  <si>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</si>
  <si>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</si>
  <si>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</si>
  <si>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</si>
  <si>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</si>
  <si>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</si>
  <si>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</si>
  <si>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</si>
  <si>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</si>
  <si>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</si>
  <si>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</si>
  <si>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</si>
  <si>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</si>
  <si>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</si>
  <si>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</si>
  <si>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</si>
  <si>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</si>
  <si>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</si>
  <si>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</si>
  <si>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</si>
  <si>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</si>
  <si>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</si>
  <si>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</si>
  <si>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</si>
  <si>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</si>
  <si>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</si>
  <si>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</si>
  <si>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</si>
  <si>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</si>
  <si>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</si>
  <si>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</si>
  <si>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</si>
  <si>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</si>
  <si>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</si>
  <si>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</si>
  <si>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</si>
  <si>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</si>
  <si>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</si>
  <si>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</si>
  <si>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</si>
  <si>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</si>
  <si>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</si>
  <si>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</si>
  <si>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</si>
  <si>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</si>
  <si>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</si>
  <si>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</si>
  <si>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</si>
  <si>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</si>
  <si>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</si>
  <si>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</si>
  <si>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</si>
  <si>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</si>
  <si>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</si>
  <si>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</si>
  <si>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</si>
  <si>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</si>
  <si>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</si>
  <si>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</si>
  <si>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</si>
  <si>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</si>
  <si>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</si>
  <si>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</si>
  <si>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</si>
  <si>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</si>
  <si>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</si>
  <si>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</si>
  <si>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</si>
  <si>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</si>
  <si>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</si>
  <si>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</si>
  <si>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</si>
  <si>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</si>
  <si>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</si>
  <si>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</si>
  <si>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</si>
  <si>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</si>
  <si>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</si>
  <si>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</si>
  <si>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</si>
  <si>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</si>
  <si>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</si>
  <si>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</si>
  <si>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</si>
  <si>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</si>
  <si>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</si>
  <si>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</si>
  <si>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</si>
  <si>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</si>
  <si>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</si>
  <si>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</si>
  <si>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</si>
  <si>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</si>
  <si>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</si>
  <si>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</si>
  <si>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</si>
  <si>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</si>
  <si>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</si>
  <si>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</si>
  <si>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</si>
  <si>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</si>
  <si>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</si>
  <si>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</si>
  <si>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</si>
  <si>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</si>
  <si>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</si>
  <si>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</si>
  <si>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</si>
  <si>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</si>
  <si>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</si>
  <si>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</si>
  <si>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</si>
  <si>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</si>
  <si>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</si>
  <si>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</si>
  <si>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</si>
  <si>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</si>
  <si>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</si>
  <si>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</si>
  <si>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</si>
  <si>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</si>
  <si>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</si>
  <si>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</si>
  <si>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</si>
  <si>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</si>
  <si>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</si>
  <si>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</si>
  <si>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</si>
  <si>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</si>
  <si>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</si>
  <si>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</si>
  <si>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</si>
  <si>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</si>
  <si>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</si>
  <si>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</si>
  <si>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</si>
  <si>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</si>
  <si>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</si>
  <si>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</si>
  <si>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</si>
  <si>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</si>
  <si>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</si>
  <si>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</si>
  <si>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</si>
  <si>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</si>
  <si>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</si>
  <si>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</si>
  <si>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</si>
  <si>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</si>
  <si>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</si>
  <si>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</si>
  <si>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</si>
  <si>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</si>
  <si>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</si>
  <si>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</si>
  <si>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</si>
  <si>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</si>
  <si>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</si>
  <si>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</si>
  <si>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</si>
  <si>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</si>
  <si>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</si>
  <si>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</si>
  <si>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</si>
  <si>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</si>
  <si>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</si>
  <si>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</si>
  <si>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</si>
  <si>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</si>
  <si>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</si>
  <si>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</si>
  <si>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</si>
  <si>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</si>
  <si>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</si>
  <si>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</si>
  <si>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</si>
  <si>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</si>
  <si>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</si>
  <si>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</si>
  <si>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</si>
  <si>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</si>
  <si>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</si>
  <si>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</si>
  <si>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</si>
  <si>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</si>
  <si>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</si>
  <si>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</si>
  <si>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</si>
  <si>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</si>
  <si>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</si>
  <si>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</si>
  <si>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</si>
  <si>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</si>
  <si>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</si>
  <si>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</si>
  <si>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</si>
  <si>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</si>
  <si>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</si>
  <si>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</si>
  <si>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</si>
  <si>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</si>
  <si>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</si>
  <si>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</si>
  <si>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</si>
  <si>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</si>
  <si>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</si>
  <si>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</si>
  <si>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</si>
  <si>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</si>
  <si>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</si>
  <si>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</si>
  <si>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</si>
  <si>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</si>
  <si>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</si>
  <si>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</si>
  <si>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</si>
  <si>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</si>
  <si>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</si>
  <si>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</si>
  <si>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</si>
  <si>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</si>
  <si>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</si>
  <si>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</si>
  <si>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</si>
  <si>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</si>
  <si>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</si>
  <si>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</si>
  <si>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</si>
  <si>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</si>
  <si>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</si>
  <si>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</si>
  <si>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</si>
  <si>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</si>
  <si>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</si>
  <si>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</si>
  <si>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</si>
  <si>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</si>
  <si>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</si>
  <si>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</si>
  <si>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</si>
  <si>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</si>
  <si>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</si>
  <si>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</si>
  <si>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</si>
  <si>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</si>
  <si>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</si>
  <si>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</si>
  <si>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</si>
  <si>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</si>
  <si>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</si>
  <si>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</si>
  <si>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</si>
  <si>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</si>
  <si>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</si>
  <si>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</si>
  <si>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</si>
  <si>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</si>
  <si>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</si>
  <si>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</si>
  <si>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</si>
  <si>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</si>
  <si>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</si>
  <si>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</si>
  <si>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</si>
  <si>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</si>
  <si>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</si>
  <si>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</si>
  <si>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</si>
  <si>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</si>
  <si>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</si>
  <si>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</si>
  <si>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</si>
  <si>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</si>
  <si>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</si>
  <si>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</si>
  <si>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</si>
  <si>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</si>
  <si>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</si>
  <si>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</si>
  <si>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</si>
  <si>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</si>
  <si>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</si>
  <si>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</si>
  <si>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</si>
  <si>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</si>
  <si>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</si>
  <si>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</si>
  <si>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</si>
  <si>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</si>
  <si>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</si>
  <si>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</si>
  <si>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</si>
  <si>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</si>
  <si>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</si>
  <si>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</si>
  <si>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</si>
  <si>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</si>
  <si>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</si>
  <si>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</si>
  <si>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</si>
  <si>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</si>
  <si>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</si>
  <si>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</si>
  <si>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</si>
  <si>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</si>
  <si>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</si>
  <si>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</si>
  <si>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</si>
  <si>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</si>
  <si>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</si>
  <si>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</si>
  <si>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</si>
  <si>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</si>
  <si>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</si>
  <si>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</si>
  <si>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</si>
  <si>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</si>
  <si>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</si>
  <si>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</si>
  <si>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</si>
  <si>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</si>
  <si>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</si>
  <si>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</si>
  <si>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</si>
  <si>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</si>
  <si>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</si>
  <si>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</si>
  <si>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</si>
  <si>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</si>
  <si>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</si>
  <si>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</si>
  <si>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</si>
  <si>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</si>
  <si>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</si>
  <si>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</si>
  <si>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</si>
  <si>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</si>
  <si>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</si>
  <si>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</si>
  <si>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</si>
  <si>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</si>
  <si>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</si>
  <si>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</si>
  <si>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</si>
  <si>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</si>
  <si>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</si>
  <si>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</si>
  <si>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</si>
  <si>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</si>
  <si>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</si>
  <si>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</si>
  <si>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</si>
  <si>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</si>
  <si>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</si>
  <si>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</si>
  <si>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</si>
  <si>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</si>
  <si>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</si>
  <si>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</si>
  <si>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</si>
  <si>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</si>
  <si>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</si>
  <si>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</si>
  <si>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</si>
  <si>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</si>
  <si>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</si>
  <si>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</si>
  <si>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</si>
  <si>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</si>
  <si>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</si>
  <si>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</si>
  <si>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</si>
  <si>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</si>
  <si>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</si>
  <si>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</si>
  <si>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</si>
  <si>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</si>
  <si>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</si>
  <si>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</si>
  <si>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</si>
  <si>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</si>
  <si>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</si>
  <si>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</si>
  <si>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</si>
  <si>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</si>
  <si>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</si>
  <si>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</si>
  <si>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</si>
  <si>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</si>
  <si>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</si>
  <si>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</si>
  <si>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</si>
  <si>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</si>
  <si>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</si>
  <si>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</si>
  <si>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</si>
  <si>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</si>
  <si>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</si>
  <si>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</si>
  <si>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</si>
  <si>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</si>
  <si>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</si>
  <si>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</si>
  <si>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</si>
  <si>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</si>
  <si>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</si>
  <si>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</si>
  <si>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</si>
  <si>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</si>
  <si>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</si>
  <si>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</si>
  <si>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</si>
  <si>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</si>
  <si>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</si>
  <si>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</si>
  <si>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</si>
  <si>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</si>
  <si>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</si>
  <si>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</si>
  <si>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</si>
  <si>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</si>
  <si>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</si>
  <si>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</si>
  <si>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</si>
  <si>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</si>
  <si>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</si>
  <si>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</si>
  <si>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</si>
  <si>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</si>
  <si>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</si>
  <si>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</si>
  <si>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</si>
  <si>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</si>
  <si>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</si>
  <si>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</si>
  <si>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</si>
  <si>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</si>
  <si>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</si>
  <si>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</si>
  <si>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</si>
  <si>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</si>
  <si>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</si>
  <si>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</si>
  <si>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</si>
  <si>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</si>
  <si>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</si>
  <si>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</si>
  <si>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</si>
  <si>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</si>
  <si>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</si>
  <si>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</si>
  <si>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</si>
  <si>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</si>
  <si>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</si>
  <si>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</si>
  <si>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</si>
  <si>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</si>
  <si>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</si>
  <si>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</si>
  <si>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</si>
  <si>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</si>
  <si>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</si>
  <si>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</si>
  <si>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</si>
  <si>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</si>
  <si>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</si>
  <si>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</si>
  <si>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</si>
  <si>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</si>
  <si>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</si>
  <si>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</si>
  <si>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</si>
  <si>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</si>
  <si>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</si>
  <si>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</si>
  <si>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</si>
  <si>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</si>
  <si>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</si>
  <si>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</si>
  <si>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</si>
  <si>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</si>
  <si>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</si>
  <si>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</si>
  <si>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</si>
  <si>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</si>
  <si>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</si>
  <si>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</si>
  <si>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</si>
  <si>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</si>
  <si>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</si>
  <si>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</si>
  <si>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</si>
  <si>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</si>
  <si>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</si>
  <si>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</si>
  <si>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</si>
  <si>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</si>
  <si>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</si>
  <si>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</si>
  <si>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</si>
  <si>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</si>
  <si>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</si>
  <si>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</si>
  <si>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</si>
  <si>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</si>
  <si>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</si>
  <si>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</si>
  <si>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</si>
  <si>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</si>
  <si>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</si>
  <si>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</si>
  <si>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</si>
  <si>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</si>
  <si>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</si>
  <si>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</si>
  <si>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</si>
  <si>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</si>
  <si>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</si>
  <si>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</si>
  <si>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</si>
  <si>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</si>
  <si>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</si>
  <si>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</si>
  <si>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</si>
  <si>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</si>
  <si>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</si>
  <si>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</si>
  <si>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</si>
  <si>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</si>
  <si>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</si>
  <si>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</si>
  <si>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</si>
  <si>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</si>
  <si>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</si>
  <si>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</si>
  <si>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</si>
  <si>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</si>
  <si>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</si>
  <si>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</si>
  <si>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</si>
  <si>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</si>
  <si>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</si>
  <si>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</si>
  <si>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</si>
  <si>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</si>
  <si>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</si>
  <si>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</si>
  <si>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</si>
  <si>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</si>
  <si>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</si>
  <si>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</si>
  <si>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</si>
  <si>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</si>
  <si>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</si>
  <si>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</si>
  <si>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</si>
  <si>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</si>
  <si>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</si>
  <si>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</si>
  <si>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</si>
  <si>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</si>
  <si>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</si>
  <si>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</si>
  <si>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</si>
  <si>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</si>
  <si>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</si>
  <si>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</si>
  <si>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</si>
  <si>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</si>
  <si>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</si>
  <si>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</si>
  <si>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</si>
  <si>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</si>
  <si>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</si>
  <si>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</si>
  <si>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</si>
  <si>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</si>
  <si>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</si>
  <si>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</si>
  <si>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</si>
  <si>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</si>
  <si>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</si>
  <si>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</si>
  <si>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</si>
  <si>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</si>
  <si>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</si>
  <si>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</si>
  <si>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</si>
  <si>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</si>
  <si>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</si>
  <si>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</si>
  <si>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</si>
  <si>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</si>
  <si>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</si>
  <si>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</si>
  <si>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</si>
  <si>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</si>
  <si>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</si>
  <si>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</si>
  <si>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</si>
  <si>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</si>
  <si>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</si>
  <si>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</si>
  <si>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</si>
  <si>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</si>
  <si>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</si>
  <si>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</si>
  <si>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</si>
  <si>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</si>
  <si>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</si>
  <si>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</si>
  <si>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</si>
  <si>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</si>
  <si>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</si>
  <si>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</si>
  <si>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</si>
  <si>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</si>
  <si>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</si>
  <si>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</si>
  <si>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</si>
  <si>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</si>
  <si>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</si>
  <si>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</si>
  <si>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</si>
  <si>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</si>
  <si>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</si>
  <si>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</si>
  <si>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</si>
  <si>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</si>
  <si>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</si>
  <si>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</si>
  <si>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</si>
  <si>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</si>
  <si>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</si>
  <si>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</si>
  <si>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</si>
  <si>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</si>
  <si>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</si>
  <si>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</si>
  <si>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</si>
  <si>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</si>
  <si>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</si>
  <si>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</si>
  <si>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</si>
  <si>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</si>
  <si>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</si>
  <si>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</si>
  <si>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</si>
  <si>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</si>
  <si>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</si>
  <si>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</si>
  <si>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</si>
  <si>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</si>
  <si>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</si>
  <si>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</si>
  <si>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</si>
  <si>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</si>
  <si>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</si>
  <si>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</si>
  <si>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</si>
  <si>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</si>
  <si>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</si>
  <si>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</si>
  <si>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</si>
  <si>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</si>
  <si>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</si>
  <si>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</si>
  <si>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</si>
  <si>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</si>
  <si>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</si>
  <si>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</si>
  <si>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</si>
  <si>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</si>
  <si>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</si>
  <si>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</si>
  <si>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</si>
  <si>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</si>
  <si>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</si>
  <si>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</si>
  <si>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</si>
  <si>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</si>
  <si>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</si>
  <si>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</si>
  <si>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</si>
  <si>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</si>
  <si>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</si>
  <si>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</si>
  <si>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</si>
  <si>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</si>
  <si>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</si>
  <si>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</si>
  <si>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</si>
  <si>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</si>
  <si>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</si>
  <si>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</si>
  <si>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</si>
  <si>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</si>
  <si>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</si>
  <si>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</si>
  <si>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</si>
  <si>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</si>
  <si>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</si>
  <si>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</si>
  <si>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</si>
  <si>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</si>
  <si>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</si>
  <si>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</si>
  <si>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</si>
  <si>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</si>
  <si>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</si>
  <si>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</si>
  <si>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</si>
  <si>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</si>
  <si>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</si>
  <si>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</si>
  <si>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</si>
  <si>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</si>
  <si>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</si>
  <si>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</si>
  <si>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</si>
  <si>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</si>
  <si>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</si>
  <si>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</si>
  <si>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</si>
  <si>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</si>
  <si>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</si>
  <si>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</si>
  <si>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</si>
  <si>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</si>
  <si>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</si>
  <si>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</si>
  <si>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</si>
  <si>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</si>
  <si>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</si>
  <si>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</si>
  <si>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</si>
  <si>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</si>
  <si>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</si>
  <si>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</si>
  <si>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</si>
  <si>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</si>
  <si>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</si>
  <si>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</si>
  <si>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</si>
  <si>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</si>
  <si>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</si>
  <si>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</si>
  <si>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</si>
  <si>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</si>
  <si>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</si>
  <si>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</si>
  <si>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</si>
  <si>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</si>
  <si>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</si>
  <si>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</si>
  <si>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</si>
  <si>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</si>
  <si>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</si>
  <si>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</si>
  <si>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</si>
  <si>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</si>
  <si>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</si>
  <si>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</si>
  <si>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</si>
  <si>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</si>
  <si>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</si>
  <si>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</si>
  <si>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</si>
  <si>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</si>
  <si>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</si>
  <si>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</si>
  <si>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</si>
  <si>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</si>
  <si>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</si>
  <si>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</si>
  <si>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</si>
  <si>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</si>
  <si>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</si>
  <si>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</si>
  <si>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</si>
  <si>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</si>
  <si>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</si>
  <si>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</si>
  <si>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</si>
  <si>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</si>
  <si>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</si>
  <si>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</si>
  <si>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</si>
  <si>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</si>
  <si>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</si>
  <si>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</si>
  <si>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</si>
  <si>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</si>
  <si>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</si>
  <si>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</si>
  <si>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</si>
  <si>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</si>
  <si>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</si>
  <si>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</si>
  <si>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</si>
  <si>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</si>
  <si>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</si>
  <si>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</si>
  <si>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</si>
  <si>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</si>
  <si>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</si>
  <si>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</si>
  <si>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</si>
  <si>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</si>
  <si>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</si>
  <si>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</si>
  <si>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</si>
  <si>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</si>
  <si>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</si>
  <si>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</si>
  <si>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</si>
  <si>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</si>
  <si>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</si>
  <si>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</si>
  <si>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</si>
  <si>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</si>
  <si>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</si>
  <si>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</si>
  <si>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</si>
  <si>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</si>
  <si>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</si>
  <si>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</si>
  <si>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</si>
  <si>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</si>
  <si>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</si>
  <si>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</si>
  <si>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</si>
  <si>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</si>
  <si>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</si>
  <si>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</si>
  <si>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</si>
  <si>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</si>
  <si>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</si>
  <si>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</si>
  <si>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</si>
  <si>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</si>
  <si>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</si>
  <si>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</si>
  <si>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</si>
  <si>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</si>
  <si>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</si>
  <si>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</si>
  <si>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</si>
  <si>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</si>
  <si>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</si>
  <si>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</si>
  <si>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</si>
  <si>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</si>
  <si>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</si>
  <si>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</si>
  <si>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</si>
  <si>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</si>
  <si>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</si>
  <si>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</si>
  <si>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</si>
  <si>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</si>
  <si>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</si>
  <si>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</si>
  <si>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</si>
  <si>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</si>
  <si>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</si>
  <si>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</si>
  <si>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</si>
  <si>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</si>
  <si>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</si>
  <si>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</si>
  <si>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</si>
  <si>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</si>
  <si>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</si>
  <si>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</si>
  <si>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</si>
  <si>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</si>
  <si>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</si>
  <si>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</si>
  <si>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</si>
  <si>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</si>
  <si>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</si>
  <si>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</si>
  <si>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</si>
  <si>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</si>
  <si>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</si>
  <si>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</si>
  <si>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</si>
  <si>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</si>
  <si>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</si>
  <si>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</si>
  <si>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</si>
  <si>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</si>
  <si>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</si>
  <si>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</si>
  <si>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</si>
  <si>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</si>
  <si>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</si>
  <si>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</si>
  <si>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</si>
  <si>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</si>
  <si>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</si>
  <si>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</si>
  <si>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</si>
  <si>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</si>
  <si>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</si>
  <si>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</si>
  <si>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</si>
  <si>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</si>
  <si>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</si>
  <si>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</si>
  <si>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</si>
  <si>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</si>
  <si>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</si>
  <si>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</si>
  <si>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</si>
  <si>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</si>
  <si>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</si>
  <si>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</si>
  <si>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</si>
  <si>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</si>
  <si>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</si>
  <si>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</si>
  <si>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</si>
  <si>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</si>
  <si>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</si>
  <si>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</si>
  <si>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</si>
  <si>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</si>
  <si>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</si>
  <si>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</si>
  <si>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</si>
  <si>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</si>
  <si>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</si>
  <si>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</si>
  <si>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</si>
  <si>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</si>
  <si>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</si>
  <si>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</si>
  <si>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</si>
  <si>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</si>
  <si>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</si>
  <si>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</si>
  <si>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</si>
  <si>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</si>
  <si>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</si>
  <si>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</si>
  <si>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</si>
  <si>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</si>
  <si>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</si>
  <si>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</si>
  <si>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</si>
  <si>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</si>
  <si>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</si>
  <si>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</si>
  <si>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</si>
  <si>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</si>
  <si>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</si>
  <si>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</si>
  <si>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</si>
  <si>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</si>
  <si>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</si>
  <si>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</si>
  <si>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</si>
  <si>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</si>
  <si>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</si>
  <si>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</si>
  <si>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</si>
  <si>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</si>
  <si>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</si>
  <si>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</si>
  <si>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</si>
  <si>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</si>
  <si>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</si>
  <si>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</si>
  <si>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</si>
  <si>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</si>
  <si>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</si>
  <si>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</si>
  <si>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</si>
  <si>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</si>
  <si>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</si>
  <si>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</si>
  <si>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</si>
  <si>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</si>
  <si>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</si>
  <si>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</si>
  <si>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</si>
  <si>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</si>
  <si>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</si>
  <si>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</si>
  <si>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</si>
  <si>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</si>
  <si>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</si>
  <si>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</si>
  <si>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</si>
  <si>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</si>
  <si>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</si>
  <si>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</si>
  <si>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</si>
  <si>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</si>
  <si>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</si>
  <si>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</si>
  <si>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</si>
  <si>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</si>
  <si>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</si>
  <si>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</si>
  <si>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</si>
  <si>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</si>
  <si>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</si>
  <si>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</si>
  <si>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</si>
  <si>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</si>
  <si>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</si>
  <si>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</si>
  <si>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</si>
  <si>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</si>
  <si>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</si>
  <si>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</si>
  <si>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</si>
  <si>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</si>
  <si>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</si>
  <si>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</si>
  <si>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</si>
  <si>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</si>
  <si>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</si>
  <si>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</si>
  <si>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</si>
  <si>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</si>
  <si>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</si>
  <si>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</si>
  <si>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</si>
  <si>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</si>
  <si>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</si>
  <si>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</si>
  <si>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</si>
  <si>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</si>
  <si>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</si>
  <si>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</si>
  <si>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</si>
  <si>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</si>
  <si>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</si>
  <si>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</si>
  <si>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</si>
  <si>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</si>
  <si>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</si>
  <si>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</si>
  <si>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</si>
  <si>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</si>
  <si>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</si>
  <si>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</si>
  <si>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</si>
  <si>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</si>
  <si>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</si>
  <si>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</si>
  <si>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</si>
  <si>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</si>
  <si>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</si>
  <si>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</si>
  <si>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</si>
  <si>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</si>
  <si>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</si>
  <si>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</si>
  <si>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</si>
  <si>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</si>
  <si>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</si>
  <si>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</si>
  <si>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</si>
  <si>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</si>
  <si>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</si>
  <si>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</si>
  <si>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</si>
  <si>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</si>
  <si>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</si>
  <si>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</si>
  <si>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</si>
  <si>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</si>
  <si>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</si>
  <si>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</si>
  <si>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</si>
  <si>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</si>
  <si>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</si>
  <si>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</si>
  <si>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</si>
  <si>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</si>
  <si>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</si>
  <si>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</si>
  <si>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</si>
  <si>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</si>
  <si>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</si>
  <si>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</si>
  <si>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</si>
  <si>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</si>
  <si>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</si>
  <si>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</si>
  <si>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</si>
  <si>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</si>
  <si>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</si>
  <si>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</si>
  <si>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</si>
  <si>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</si>
  <si>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</si>
  <si>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</si>
  <si>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</si>
  <si>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</si>
  <si>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</si>
  <si>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</si>
  <si>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</si>
  <si>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</si>
  <si>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</si>
  <si>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</si>
  <si>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</si>
  <si>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</si>
  <si>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</si>
  <si>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</si>
  <si>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</si>
  <si>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</si>
  <si>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</si>
  <si>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</si>
  <si>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</si>
  <si>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</si>
  <si>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</si>
  <si>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</si>
  <si>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</si>
  <si>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</si>
  <si>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</si>
  <si>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</si>
  <si>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</si>
  <si>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</si>
  <si>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</si>
  <si>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</si>
  <si>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</si>
  <si>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</si>
  <si>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</si>
  <si>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</si>
  <si>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</si>
  <si>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</si>
  <si>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</si>
  <si>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</si>
  <si>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</si>
  <si>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</si>
  <si>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</si>
  <si>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</si>
  <si>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</si>
  <si>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</si>
  <si>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</si>
  <si>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</si>
  <si>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</si>
  <si>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</si>
  <si>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</si>
  <si>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</si>
  <si>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</si>
  <si>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</si>
  <si>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</si>
  <si>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</si>
  <si>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</si>
  <si>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</si>
  <si>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</si>
  <si>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</si>
  <si>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</si>
  <si>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</si>
  <si>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</si>
  <si>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</si>
  <si>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</si>
  <si>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</si>
  <si>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</si>
  <si>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</si>
  <si>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</si>
  <si>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</si>
  <si>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</si>
  <si>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</si>
  <si>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</si>
  <si>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</si>
  <si>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</si>
  <si>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</si>
  <si>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</si>
  <si>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</si>
  <si>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</si>
  <si>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</si>
  <si>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</si>
  <si>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</si>
  <si>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</si>
  <si>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</si>
  <si>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</si>
  <si>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</si>
  <si>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</si>
  <si>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</si>
  <si>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</si>
  <si>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</si>
  <si>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</si>
  <si>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</si>
  <si>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</si>
  <si>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</si>
  <si>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</si>
  <si>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</si>
  <si>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</si>
  <si>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</si>
  <si>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</si>
  <si>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</si>
  <si>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</si>
  <si>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</si>
  <si>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</si>
  <si>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</si>
  <si>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</si>
  <si>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</si>
  <si>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</si>
  <si>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</si>
  <si>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</si>
  <si>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</si>
  <si>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</si>
  <si>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</si>
  <si>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</si>
  <si>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</si>
  <si>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</si>
  <si>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</si>
  <si>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</si>
  <si>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</si>
  <si>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</si>
  <si>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</si>
  <si>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</si>
  <si>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</si>
  <si>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</si>
  <si>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</si>
  <si>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</si>
  <si>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</si>
  <si>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</si>
  <si>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</si>
  <si>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</si>
  <si>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</si>
  <si>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</si>
  <si>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</si>
  <si>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</si>
  <si>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</si>
  <si>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</si>
  <si>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</si>
  <si>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</si>
  <si>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</si>
  <si>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</si>
  <si>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</si>
  <si>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</si>
  <si>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</si>
  <si>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</si>
  <si>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</si>
  <si>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</si>
  <si>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</si>
  <si>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</si>
  <si>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</si>
  <si>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</si>
  <si>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</si>
  <si>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</si>
  <si>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</si>
  <si>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</si>
  <si>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</si>
  <si>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</si>
  <si>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</si>
  <si>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</si>
  <si>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</si>
  <si>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</si>
  <si>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</si>
  <si>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</si>
  <si>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</si>
  <si>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</si>
  <si>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</si>
  <si>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</si>
  <si>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</si>
  <si>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</si>
  <si>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</si>
  <si>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</si>
  <si>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</si>
  <si>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</si>
  <si>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</si>
  <si>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</si>
  <si>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</si>
  <si>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</si>
  <si>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</si>
  <si>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</si>
  <si>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</si>
  <si>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</si>
  <si>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</si>
  <si>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</si>
  <si>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</si>
  <si>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</si>
  <si>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</si>
  <si>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</si>
  <si>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</si>
  <si>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</si>
  <si>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</si>
  <si>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</si>
  <si>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</si>
  <si>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</si>
  <si>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</si>
  <si>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</si>
  <si>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</si>
  <si>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</si>
  <si>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</si>
  <si>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</si>
  <si>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</si>
  <si>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</si>
  <si>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</si>
  <si>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</si>
  <si>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</si>
  <si>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</si>
  <si>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</si>
  <si>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</si>
  <si>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</si>
  <si>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</si>
  <si>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</si>
  <si>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</si>
  <si>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</si>
  <si>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</si>
  <si>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</si>
  <si>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</si>
  <si>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</si>
  <si>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</si>
  <si>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</si>
  <si>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</si>
  <si>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</si>
  <si>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</si>
  <si>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</si>
  <si>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</si>
  <si>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</si>
  <si>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</si>
  <si>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</si>
  <si>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</si>
  <si>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</si>
  <si>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</si>
  <si>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</si>
  <si>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</si>
  <si>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</si>
  <si>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</si>
  <si>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</si>
  <si>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</si>
  <si>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</si>
  <si>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</si>
  <si>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</si>
  <si>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</si>
  <si>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</si>
  <si>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</si>
  <si>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</si>
  <si>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</si>
  <si>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</si>
  <si>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</si>
  <si>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</si>
  <si>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</si>
  <si>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</si>
  <si>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</si>
  <si>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</si>
  <si>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</si>
  <si>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</si>
  <si>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</si>
  <si>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</si>
  <si>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</si>
  <si>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</si>
  <si>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</si>
  <si>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</si>
  <si>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</si>
  <si>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</si>
  <si>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</si>
  <si>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</si>
  <si>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</si>
  <si>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</si>
  <si>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</si>
  <si>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</si>
  <si>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</si>
  <si>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</si>
  <si>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</si>
  <si>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</si>
  <si>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</si>
  <si>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</si>
  <si>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</si>
  <si>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</si>
  <si>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</si>
  <si>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</si>
  <si>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</si>
  <si>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</si>
  <si>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</si>
  <si>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</si>
  <si>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</si>
  <si>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</si>
  <si>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</si>
  <si>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</si>
  <si>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</si>
  <si>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</si>
  <si>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</si>
  <si>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</si>
  <si>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</si>
  <si>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</si>
  <si>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</si>
  <si>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</si>
  <si>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</si>
  <si>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</si>
  <si>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</si>
  <si>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</si>
  <si>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</si>
  <si>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</si>
  <si>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</si>
  <si>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</si>
  <si>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</si>
  <si>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</si>
  <si>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</si>
  <si>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</si>
  <si>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</si>
  <si>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</si>
  <si>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</si>
  <si>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</si>
  <si>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</si>
  <si>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</si>
  <si>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</si>
  <si>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</si>
  <si>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</si>
  <si>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</si>
  <si>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</si>
  <si>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</si>
  <si>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</si>
  <si>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</si>
  <si>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</si>
  <si>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</si>
  <si>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</si>
  <si>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</si>
  <si>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</si>
  <si>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</si>
  <si>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</si>
  <si>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</si>
  <si>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</si>
  <si>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</si>
  <si>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</si>
  <si>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</si>
  <si>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</si>
  <si>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</si>
  <si>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</si>
  <si>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</si>
  <si>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</si>
  <si>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</si>
  <si>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</si>
  <si>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</si>
  <si>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</si>
  <si>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</si>
  <si>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</si>
  <si>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</si>
  <si>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</si>
  <si>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</si>
  <si>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</si>
  <si>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</si>
  <si>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</si>
  <si>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</si>
  <si>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</si>
  <si>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</si>
  <si>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</si>
  <si>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</si>
  <si>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</si>
  <si>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</si>
  <si>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</si>
  <si>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</si>
  <si>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</si>
  <si>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</si>
  <si>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</si>
  <si>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</si>
  <si>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</si>
  <si>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</si>
  <si>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</si>
  <si>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</si>
  <si>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</si>
  <si>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</si>
  <si>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</si>
  <si>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</si>
  <si>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</si>
  <si>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</si>
  <si>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</si>
  <si>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</si>
  <si>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</si>
  <si>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</si>
  <si>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</si>
  <si>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</si>
  <si>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</si>
  <si>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</si>
  <si>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</si>
  <si>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</si>
  <si>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</si>
  <si>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</si>
  <si>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</si>
  <si>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</si>
  <si>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</si>
  <si>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</si>
  <si>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</si>
  <si>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</si>
  <si>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</si>
  <si>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</si>
  <si>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</si>
  <si>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</si>
  <si>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</si>
  <si>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</si>
  <si>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</si>
  <si>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</si>
  <si>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</si>
  <si>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</si>
  <si>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</si>
  <si>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</si>
  <si>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</si>
  <si>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</si>
  <si>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</si>
  <si>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</si>
  <si>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</si>
  <si>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</si>
  <si>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</si>
  <si>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</si>
  <si>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</si>
  <si>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</si>
  <si>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</si>
  <si>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</si>
  <si>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</si>
  <si>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</si>
  <si>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</si>
  <si>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</si>
  <si>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</si>
  <si>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</si>
  <si>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</si>
  <si>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</si>
  <si>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</si>
  <si>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</si>
  <si>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</si>
  <si>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</si>
  <si>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</si>
  <si>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</si>
  <si>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</si>
  <si>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</si>
  <si>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</si>
  <si>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</si>
  <si>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</si>
  <si>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</si>
  <si>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</si>
  <si>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</si>
  <si>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</si>
  <si>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</si>
  <si>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</si>
  <si>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</si>
  <si>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</si>
  <si>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</si>
  <si>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</si>
  <si>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</si>
  <si>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</si>
  <si>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</si>
  <si>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</si>
  <si>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</si>
  <si>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</si>
  <si>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</si>
  <si>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</si>
  <si>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</si>
  <si>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</si>
  <si>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</si>
  <si>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</si>
  <si>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</si>
  <si>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</si>
  <si>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</si>
  <si>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</si>
  <si>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</si>
  <si>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</si>
  <si>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</si>
  <si>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</si>
  <si>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</si>
  <si>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</si>
  <si>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</si>
  <si>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</si>
  <si>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</si>
  <si>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</si>
  <si>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</si>
  <si>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</si>
  <si>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</si>
  <si>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</si>
  <si>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</si>
  <si>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</si>
  <si>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</si>
  <si>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</si>
  <si>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</si>
  <si>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</si>
  <si>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</si>
  <si>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</si>
  <si>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</si>
  <si>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</si>
  <si>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</si>
  <si>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</si>
  <si>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</si>
  <si>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</si>
  <si>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</si>
  <si>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</si>
  <si>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</si>
  <si>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</si>
  <si>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</si>
  <si>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</si>
  <si>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</si>
  <si>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</si>
  <si>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</si>
  <si>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</si>
  <si>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</si>
  <si>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</si>
  <si>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</si>
  <si>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</si>
  <si>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</si>
  <si>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</si>
  <si>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</si>
  <si>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</si>
  <si>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</si>
  <si>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</si>
  <si>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</si>
  <si>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</si>
  <si>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</si>
  <si>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</si>
  <si>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</si>
  <si>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</si>
  <si>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</si>
  <si>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</si>
  <si>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</si>
  <si>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</si>
  <si>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</si>
  <si>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</si>
  <si>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</si>
  <si>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</si>
  <si>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</si>
  <si>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</si>
  <si>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</si>
  <si>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</si>
  <si>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</si>
  <si>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</si>
  <si>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</si>
  <si>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</si>
  <si>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</si>
  <si>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</si>
  <si>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</si>
  <si>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</si>
  <si>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</si>
  <si>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</si>
  <si>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</si>
  <si>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</si>
  <si>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</si>
  <si>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</si>
  <si>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</si>
  <si>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</si>
  <si>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</si>
  <si>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</si>
  <si>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</si>
  <si>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</si>
  <si>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</si>
  <si>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</si>
  <si>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</si>
  <si>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</si>
  <si>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</si>
  <si>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</si>
  <si>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</si>
  <si>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</si>
  <si>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</si>
  <si>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</si>
  <si>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</si>
  <si>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</si>
  <si>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</si>
  <si>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</si>
  <si>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</si>
  <si>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</si>
  <si>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</si>
  <si>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</si>
  <si>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</si>
  <si>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</si>
  <si>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</si>
  <si>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</si>
  <si>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</si>
  <si>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</si>
  <si>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</si>
  <si>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</si>
  <si>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</si>
  <si>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</si>
  <si>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</si>
  <si>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</si>
  <si>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</si>
  <si>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</si>
  <si>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</si>
  <si>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</si>
  <si>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</si>
  <si>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</si>
  <si>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</si>
  <si>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</si>
  <si>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</si>
  <si>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</si>
  <si>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</si>
  <si>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</si>
  <si>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</si>
  <si>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</si>
  <si>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</si>
  <si>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</si>
  <si>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</si>
  <si>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</si>
  <si>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</si>
  <si>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</si>
  <si>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</si>
  <si>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</si>
  <si>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</si>
  <si>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</si>
  <si>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</si>
  <si>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</si>
  <si>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</si>
  <si>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</si>
  <si>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</si>
  <si>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</si>
  <si>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</si>
  <si>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</si>
  <si>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</si>
  <si>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</si>
  <si>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</si>
  <si>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</si>
  <si>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</si>
  <si>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</si>
  <si>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</si>
  <si>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</si>
  <si>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</si>
  <si>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</si>
  <si>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</si>
  <si>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</si>
  <si>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</si>
  <si>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</si>
  <si>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</si>
  <si>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</si>
  <si>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</si>
  <si>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</si>
  <si>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</si>
  <si>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</si>
  <si>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</si>
  <si>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</si>
  <si>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</si>
  <si>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</si>
  <si>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</si>
  <si>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</si>
  <si>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</si>
  <si>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</si>
  <si>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</si>
  <si>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</si>
  <si>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</si>
  <si>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</si>
  <si>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</si>
  <si>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</si>
  <si>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</si>
  <si>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</si>
  <si>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</si>
  <si>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</si>
  <si>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</si>
  <si>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</si>
  <si>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</si>
  <si>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</si>
  <si>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</si>
  <si>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</si>
  <si>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</si>
  <si>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</si>
  <si>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</si>
  <si>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</si>
  <si>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</si>
  <si>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</si>
  <si>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</si>
  <si>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</si>
  <si>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</si>
  <si>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</si>
  <si>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</si>
  <si>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</si>
  <si>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</si>
  <si>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</si>
  <si>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</si>
  <si>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</si>
  <si>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</si>
  <si>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</si>
  <si>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</si>
  <si>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</si>
  <si>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</si>
  <si>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</si>
  <si>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</si>
  <si>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</si>
  <si>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</si>
  <si>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</si>
  <si>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</si>
  <si>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</si>
  <si>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</si>
  <si>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</si>
  <si>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</si>
  <si>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</si>
  <si>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</si>
  <si>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</si>
  <si>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</si>
  <si>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</si>
  <si>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</si>
  <si>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</si>
  <si>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</si>
  <si>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</si>
  <si>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</si>
  <si>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</si>
  <si>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</si>
  <si>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</si>
  <si>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</si>
  <si>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</si>
  <si>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</si>
  <si>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</si>
  <si>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</si>
  <si>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</si>
  <si>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</si>
  <si>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</si>
  <si>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</si>
  <si>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</si>
  <si>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</si>
  <si>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</si>
  <si>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</si>
  <si>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</si>
  <si>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</si>
  <si>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</si>
  <si>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</si>
  <si>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</si>
  <si>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</si>
  <si>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</si>
  <si>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</si>
  <si>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</si>
  <si>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</si>
  <si>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</si>
  <si>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</si>
  <si>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</si>
  <si>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</si>
  <si>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</si>
  <si>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</si>
  <si>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</si>
  <si>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</si>
  <si>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</si>
  <si>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</si>
  <si>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</si>
  <si>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</si>
  <si>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</si>
  <si>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</si>
  <si>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</si>
  <si>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</si>
  <si>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</si>
  <si>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</si>
  <si>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</si>
  <si>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</si>
  <si>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</si>
  <si>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</si>
  <si>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</si>
  <si>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</si>
  <si>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</si>
  <si>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</si>
  <si>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</si>
  <si>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</si>
  <si>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</si>
  <si>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</si>
  <si>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</si>
  <si>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</si>
  <si>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</si>
  <si>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</si>
  <si>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</si>
  <si>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</si>
  <si>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</si>
  <si>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</si>
  <si>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</si>
  <si>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</si>
  <si>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</si>
  <si>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</si>
  <si>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</si>
  <si>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</si>
  <si>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</si>
  <si>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</si>
  <si>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</si>
  <si>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</si>
  <si>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</si>
  <si>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</si>
  <si>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</si>
  <si>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</si>
  <si>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</si>
  <si>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</si>
  <si>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</si>
  <si>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</si>
  <si>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</si>
  <si>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</si>
  <si>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</si>
  <si>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</si>
  <si>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</si>
  <si>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</si>
  <si>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</si>
  <si>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</si>
  <si>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</si>
  <si>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</si>
  <si>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</si>
  <si>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</si>
  <si>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</si>
  <si>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</si>
  <si>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</si>
  <si>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</si>
  <si>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</si>
  <si>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</si>
  <si>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</si>
  <si>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</si>
  <si>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</si>
  <si>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</si>
  <si>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</si>
  <si>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</si>
  <si>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</si>
  <si>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</si>
  <si>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</si>
  <si>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</si>
  <si>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</si>
  <si>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</si>
  <si>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</si>
  <si>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</si>
  <si>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</si>
  <si>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</si>
  <si>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</si>
  <si>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</si>
  <si>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</si>
  <si>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</si>
  <si>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</si>
  <si>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</si>
  <si>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</si>
  <si>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</si>
  <si>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</si>
  <si>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</si>
  <si>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</si>
  <si>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</si>
  <si>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</si>
  <si>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</si>
  <si>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</si>
  <si>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</si>
  <si>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</si>
  <si>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</si>
  <si>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</si>
  <si>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</si>
  <si>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</si>
  <si>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</si>
  <si>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</si>
  <si>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</si>
  <si>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</si>
  <si>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</si>
  <si>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</si>
  <si>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</si>
  <si>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</si>
  <si>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</si>
  <si>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</si>
  <si>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</si>
  <si>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</si>
  <si>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</si>
  <si>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</si>
  <si>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</si>
  <si>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</si>
  <si>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</si>
  <si>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</si>
  <si>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</si>
  <si>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</si>
  <si>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</si>
  <si>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</si>
  <si>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</si>
  <si>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</si>
  <si>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</si>
  <si>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</si>
  <si>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</si>
  <si>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</si>
  <si>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</si>
  <si>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</si>
  <si>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</si>
  <si>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</si>
  <si>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</si>
  <si>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</si>
  <si>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</si>
  <si>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</si>
  <si>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</si>
  <si>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</si>
  <si>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</si>
  <si>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</si>
  <si>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</si>
  <si>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</si>
  <si>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</si>
  <si>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</si>
  <si>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</si>
  <si>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</si>
  <si>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</si>
  <si>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</si>
  <si>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</si>
  <si>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</si>
  <si>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</si>
  <si>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</si>
  <si>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</si>
  <si>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</si>
  <si>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</si>
  <si>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</si>
  <si>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</si>
  <si>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</si>
  <si>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</si>
  <si>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</si>
  <si>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</si>
  <si>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</si>
  <si>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</si>
  <si>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</si>
  <si>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</si>
  <si>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</si>
  <si>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</si>
  <si>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</si>
  <si>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</si>
  <si>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</si>
  <si>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</si>
  <si>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</si>
  <si>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</si>
  <si>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</si>
  <si>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</si>
  <si>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</si>
  <si>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</si>
  <si>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</si>
  <si>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</si>
  <si>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</si>
  <si>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</si>
  <si>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</si>
  <si>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</si>
  <si>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</si>
  <si>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</si>
  <si>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</si>
  <si>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</si>
  <si>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</si>
  <si>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</si>
  <si>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</si>
  <si>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</si>
  <si>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</si>
  <si>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</si>
  <si>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</si>
  <si>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</si>
  <si>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</si>
  <si>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</si>
  <si>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</si>
  <si>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</si>
  <si>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</si>
  <si>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</si>
  <si>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</si>
  <si>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</si>
  <si>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</si>
  <si>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</si>
  <si>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</si>
  <si>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</si>
  <si>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</si>
  <si>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</si>
  <si>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</si>
  <si>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</si>
  <si>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</si>
  <si>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</si>
  <si>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</si>
  <si>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</si>
  <si>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</si>
  <si>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</si>
  <si>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</si>
  <si>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</si>
  <si>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</si>
  <si>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</si>
  <si>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</si>
  <si>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</si>
  <si>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</si>
  <si>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</si>
  <si>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</si>
  <si>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</si>
  <si>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</si>
  <si>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</si>
  <si>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</si>
  <si>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</si>
  <si>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</si>
  <si>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</si>
  <si>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</si>
  <si>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</si>
  <si>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</si>
  <si>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</si>
  <si>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</si>
  <si>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</si>
  <si>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</si>
  <si>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</si>
  <si>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</si>
  <si>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</si>
  <si>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</si>
  <si>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</si>
  <si>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</si>
  <si>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</si>
  <si>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</si>
  <si>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</si>
  <si>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</si>
  <si>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</si>
  <si>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</si>
  <si>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</si>
  <si>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</si>
  <si>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</si>
  <si>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</si>
  <si>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</si>
  <si>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</si>
  <si>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</si>
  <si>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</si>
  <si>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</si>
  <si>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</si>
  <si>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</si>
  <si>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</si>
  <si>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</si>
  <si>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</si>
  <si>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</si>
  <si>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</si>
  <si>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</si>
  <si>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</si>
  <si>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</si>
  <si>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</si>
  <si>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</si>
  <si>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</si>
  <si>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</si>
  <si>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</si>
  <si>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</si>
  <si>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</si>
  <si>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</si>
  <si>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</si>
  <si>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</si>
  <si>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</si>
  <si>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</si>
  <si>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</si>
  <si>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</si>
  <si>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</si>
  <si>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</si>
  <si>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</si>
  <si>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</si>
  <si>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</si>
  <si>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</si>
  <si>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</si>
  <si>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</si>
  <si>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</si>
  <si>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</si>
  <si>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</si>
  <si>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</si>
  <si>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</si>
  <si>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</si>
  <si>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</si>
  <si>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</si>
  <si>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</si>
  <si>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</si>
  <si>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</si>
  <si>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</si>
  <si>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</si>
  <si>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</si>
  <si>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</si>
  <si>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</si>
  <si>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</si>
  <si>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</si>
  <si>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</si>
  <si>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</si>
  <si>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</si>
  <si>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</si>
  <si>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</si>
  <si>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</si>
  <si>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</si>
  <si>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</si>
  <si>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</si>
  <si>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</si>
  <si>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</si>
  <si>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</si>
  <si>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</si>
  <si>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</si>
  <si>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</si>
  <si>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</si>
  <si>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</si>
  <si>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</si>
  <si>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</si>
  <si>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</si>
  <si>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</si>
  <si>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</si>
  <si>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</si>
  <si>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</si>
  <si>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</si>
  <si>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</si>
  <si>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</si>
  <si>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</si>
  <si>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</si>
  <si>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</si>
  <si>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</si>
  <si>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</si>
  <si>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</si>
  <si>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</si>
  <si>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</si>
  <si>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</si>
  <si>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</si>
  <si>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</si>
  <si>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</si>
  <si>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</si>
  <si>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</si>
  <si>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</si>
  <si>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</si>
  <si>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</si>
  <si>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</si>
  <si>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</si>
  <si>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</si>
  <si>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</si>
  <si>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</si>
  <si>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</si>
  <si>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</si>
  <si>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</si>
  <si>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</si>
  <si>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</si>
  <si>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</si>
  <si>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</si>
  <si>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</si>
  <si>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</si>
  <si>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</si>
  <si>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</si>
  <si>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</si>
  <si>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</si>
  <si>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</si>
  <si>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</si>
  <si>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</si>
  <si>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</si>
  <si>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</si>
  <si>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</si>
  <si>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</si>
  <si>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</si>
  <si>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</si>
  <si>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</si>
  <si>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</si>
  <si>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</si>
  <si>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</si>
  <si>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</si>
  <si>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</si>
  <si>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</si>
  <si>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</si>
  <si>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</si>
  <si>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</si>
  <si>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</si>
  <si>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</si>
  <si>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</si>
  <si>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</si>
  <si>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</si>
  <si>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</si>
  <si>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</si>
  <si>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</si>
  <si>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</si>
  <si>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</si>
  <si>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</si>
  <si>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</si>
  <si>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</si>
  <si>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</si>
  <si>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</si>
  <si>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</si>
  <si>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</si>
  <si>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</si>
  <si>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</si>
  <si>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</si>
  <si>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</si>
  <si>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</si>
  <si>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</si>
  <si>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</si>
  <si>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</si>
  <si>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</si>
  <si>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</si>
  <si>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</si>
  <si>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</si>
  <si>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</si>
  <si>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</si>
  <si>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</si>
  <si>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</si>
  <si>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</si>
  <si>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</si>
  <si>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</si>
  <si>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</si>
  <si>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</si>
  <si>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</si>
  <si>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</si>
  <si>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</si>
  <si>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</si>
  <si>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</si>
  <si>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</si>
  <si>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</si>
  <si>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</si>
  <si>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</si>
  <si>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</si>
  <si>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</si>
  <si>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</si>
  <si>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</si>
  <si>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</si>
  <si>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</si>
  <si>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</si>
  <si>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</si>
  <si>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</si>
  <si>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</si>
  <si>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</si>
  <si>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</si>
  <si>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</si>
  <si>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</si>
  <si>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</si>
  <si>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</si>
  <si>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</si>
  <si>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</si>
  <si>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</si>
  <si>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</si>
  <si>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</si>
  <si>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</si>
  <si>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</si>
  <si>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</si>
  <si>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</si>
  <si>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</si>
  <si>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</si>
  <si>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</si>
  <si>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</si>
  <si>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</si>
  <si>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</si>
  <si>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</si>
  <si>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</si>
  <si>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</si>
  <si>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</si>
  <si>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</si>
  <si>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</si>
  <si>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</si>
  <si>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</si>
  <si>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</si>
  <si>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</si>
  <si>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</si>
  <si>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</si>
  <si>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</si>
  <si>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</si>
  <si>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</si>
  <si>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</si>
  <si>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</si>
  <si>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</si>
  <si>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</si>
  <si>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</si>
  <si>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</si>
  <si>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</si>
  <si>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</si>
  <si>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</si>
  <si>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</si>
  <si>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</si>
  <si>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</si>
  <si>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</si>
  <si>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</si>
  <si>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</si>
  <si>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</si>
  <si>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</si>
  <si>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</si>
  <si>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</si>
  <si>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</si>
  <si>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</si>
  <si>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</si>
  <si>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</si>
  <si>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</si>
  <si>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</si>
  <si>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</si>
  <si>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</si>
  <si>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</si>
  <si>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</si>
  <si>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</si>
  <si>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</si>
  <si>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</si>
  <si>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</si>
  <si>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</si>
  <si>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</si>
  <si>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</si>
  <si>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</si>
  <si>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</si>
  <si>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</si>
  <si>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</si>
  <si>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</si>
  <si>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</si>
  <si>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</si>
  <si>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</si>
  <si>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</si>
  <si>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</si>
  <si>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</si>
  <si>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</si>
  <si>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</si>
  <si>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</si>
  <si>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</si>
  <si>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</si>
  <si>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</si>
  <si>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</si>
  <si>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</si>
  <si>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</si>
  <si>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</si>
  <si>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</si>
  <si>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</si>
  <si>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</si>
  <si>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</si>
  <si>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</si>
  <si>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</si>
  <si>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</si>
  <si>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</si>
  <si>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</si>
  <si>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</si>
  <si>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</si>
  <si>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</si>
  <si>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</si>
  <si>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</si>
  <si>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</si>
  <si>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</si>
  <si>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</si>
  <si>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</si>
  <si>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</si>
  <si>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</si>
  <si>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</si>
  <si>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</si>
  <si>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</si>
  <si>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</si>
  <si>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</si>
  <si>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</si>
  <si>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</si>
  <si>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</si>
  <si>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</si>
  <si>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</si>
  <si>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</si>
  <si>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</si>
  <si>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</si>
  <si>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</si>
  <si>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</si>
  <si>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</si>
  <si>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</si>
  <si>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</si>
  <si>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</si>
  <si>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</si>
  <si>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</si>
  <si>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</si>
  <si>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</si>
  <si>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</si>
  <si>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</si>
  <si>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</si>
  <si>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</si>
  <si>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</si>
  <si>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</si>
  <si>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</si>
  <si>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</si>
  <si>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</si>
  <si>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</si>
  <si>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</si>
  <si>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</si>
  <si>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</si>
  <si>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</si>
  <si>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</si>
  <si>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</si>
  <si>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</si>
  <si>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</si>
  <si>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</si>
  <si>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</si>
  <si>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</si>
  <si>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</si>
  <si>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</si>
  <si>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</si>
  <si>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</si>
  <si>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</si>
  <si>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</si>
  <si>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</si>
  <si>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</si>
  <si>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</si>
  <si>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</si>
  <si>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</si>
  <si>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</si>
  <si>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</si>
  <si>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</si>
  <si>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</si>
  <si>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</si>
  <si>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</si>
  <si>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</si>
  <si>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</si>
  <si>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</si>
  <si>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</si>
  <si>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</si>
  <si>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</si>
  <si>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</si>
  <si>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</si>
  <si>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</si>
  <si>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</si>
  <si>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</si>
  <si>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</si>
  <si>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</si>
  <si>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</si>
  <si>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</si>
  <si>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</si>
  <si>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</si>
  <si>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</si>
  <si>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</si>
  <si>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</si>
  <si>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</si>
  <si>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</si>
  <si>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</si>
  <si>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</si>
  <si>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</si>
  <si>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</si>
  <si>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</si>
  <si>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</si>
  <si>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</si>
  <si>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</si>
  <si>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</si>
  <si>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</si>
  <si>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</si>
  <si>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</si>
  <si>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</si>
  <si>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</si>
  <si>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</si>
  <si>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</si>
  <si>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</si>
  <si>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</si>
  <si>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</si>
  <si>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</si>
  <si>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</si>
  <si>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</si>
  <si>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</si>
  <si>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</si>
  <si>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</si>
  <si>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</si>
  <si>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</si>
  <si>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</si>
  <si>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</si>
  <si>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</si>
  <si>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</si>
  <si>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</si>
  <si>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</si>
  <si>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</si>
  <si>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</si>
  <si>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</si>
  <si>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</si>
  <si>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</si>
  <si>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</si>
  <si>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</si>
  <si>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</si>
  <si>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</si>
  <si>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</si>
  <si>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</si>
  <si>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</si>
  <si>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</si>
  <si>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</si>
  <si>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</si>
  <si>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</si>
  <si>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</si>
  <si>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</si>
  <si>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</si>
  <si>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</si>
  <si>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</si>
  <si>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</si>
  <si>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</si>
  <si>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</si>
  <si>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</si>
  <si>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</si>
  <si>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</si>
  <si>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</si>
  <si>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</si>
  <si>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</si>
  <si>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</si>
  <si>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</si>
  <si>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</si>
  <si>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</si>
  <si>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</si>
  <si>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</si>
  <si>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</si>
  <si>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</si>
  <si>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</si>
  <si>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</si>
  <si>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</si>
  <si>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</si>
  <si>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</si>
  <si>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</si>
  <si>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</si>
  <si>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</si>
  <si>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</si>
  <si>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</si>
  <si>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</si>
  <si>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</si>
  <si>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</si>
  <si>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</si>
  <si>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</si>
  <si>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</si>
  <si>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</si>
  <si>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</si>
  <si>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</si>
  <si>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</si>
  <si>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</si>
  <si>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</si>
  <si>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</si>
  <si>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</si>
  <si>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</si>
  <si>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</si>
  <si>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</si>
  <si>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</si>
  <si>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</si>
  <si>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</si>
  <si>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</si>
  <si>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</si>
  <si>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</si>
  <si>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</si>
  <si>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</si>
  <si>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</si>
  <si>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</si>
  <si>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</si>
  <si>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</si>
  <si>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</si>
  <si>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</si>
  <si>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</si>
  <si>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</si>
  <si>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</si>
  <si>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</si>
  <si>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</si>
  <si>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</si>
  <si>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</si>
  <si>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</si>
  <si>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</si>
  <si>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</si>
  <si>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</si>
  <si>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</si>
  <si>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</si>
  <si>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</si>
  <si>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</si>
  <si>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</si>
  <si>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</si>
  <si>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</si>
  <si>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</si>
  <si>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</si>
  <si>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</si>
  <si>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</si>
  <si>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</si>
  <si>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</si>
  <si>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</si>
  <si>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</si>
  <si>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</si>
  <si>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</si>
  <si>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</si>
  <si>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</si>
  <si>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</si>
  <si>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</si>
  <si>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</si>
  <si>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</si>
  <si>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</si>
  <si>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</si>
  <si>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</si>
  <si>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</si>
  <si>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</si>
  <si>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</si>
  <si>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</si>
  <si>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</si>
  <si>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</si>
  <si>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</si>
  <si>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</si>
  <si>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</si>
  <si>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</si>
  <si>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</si>
  <si>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</si>
  <si>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</si>
  <si>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</si>
  <si>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</si>
  <si>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</si>
  <si>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</si>
  <si>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</si>
  <si>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</si>
  <si>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</si>
  <si>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</si>
  <si>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</si>
  <si>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</si>
  <si>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</si>
  <si>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</si>
  <si>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</si>
  <si>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</si>
  <si>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</si>
  <si>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</si>
  <si>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</si>
  <si>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</si>
  <si>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</si>
  <si>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</si>
  <si>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</si>
  <si>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</si>
  <si>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</si>
  <si>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</si>
  <si>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</si>
  <si>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</si>
  <si>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</si>
  <si>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</si>
  <si>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</si>
  <si>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</si>
  <si>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</si>
  <si>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</si>
  <si>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</si>
  <si>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</si>
  <si>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</si>
  <si>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</si>
  <si>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</si>
  <si>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</si>
  <si>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</si>
  <si>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</si>
  <si>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</si>
  <si>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</si>
  <si>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</si>
  <si>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</si>
  <si>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</si>
  <si>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</si>
  <si>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</si>
  <si>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</si>
  <si>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</si>
  <si>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</si>
  <si>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</si>
  <si>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</si>
  <si>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</si>
  <si>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</si>
  <si>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</si>
  <si>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</si>
  <si>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</si>
  <si>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</si>
  <si>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</si>
  <si>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</si>
  <si>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</si>
  <si>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</si>
  <si>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</si>
  <si>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</si>
  <si>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</si>
  <si>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</si>
  <si>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</si>
  <si>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</si>
  <si>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</si>
  <si>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</si>
  <si>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</si>
  <si>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</si>
  <si>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</si>
  <si>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</si>
  <si>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</si>
  <si>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</si>
  <si>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</si>
  <si>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</si>
  <si>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</si>
  <si>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</si>
  <si>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</si>
  <si>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</si>
  <si>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</si>
  <si>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</si>
  <si>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</si>
  <si>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</si>
  <si>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</si>
  <si>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</si>
  <si>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</si>
  <si>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</si>
  <si>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</si>
  <si>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</si>
  <si>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</si>
  <si>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</si>
  <si>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</si>
  <si>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</si>
  <si>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</si>
  <si>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</si>
  <si>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</si>
  <si>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</si>
  <si>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</si>
  <si>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</si>
  <si>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</si>
  <si>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</si>
  <si>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</si>
  <si>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</si>
  <si>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</si>
  <si>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</si>
  <si>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</si>
  <si>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</si>
  <si>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</si>
  <si>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</si>
  <si>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</si>
  <si>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</si>
  <si>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</si>
  <si>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</si>
  <si>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</si>
  <si>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</si>
  <si>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</si>
  <si>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</si>
  <si>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</si>
  <si>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</si>
  <si>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</si>
  <si>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</si>
  <si>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</si>
  <si>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</si>
  <si>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</si>
  <si>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</si>
  <si>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</si>
  <si>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</si>
  <si>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</si>
  <si>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</si>
  <si>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</si>
  <si>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</si>
  <si>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</si>
  <si>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</si>
  <si>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</si>
  <si>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</si>
  <si>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</si>
  <si>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</si>
  <si>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</si>
  <si>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</si>
  <si>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</si>
  <si>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</si>
  <si>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</si>
  <si>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</si>
  <si>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</si>
  <si>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</si>
  <si>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</si>
  <si>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</si>
  <si>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</si>
  <si>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</si>
  <si>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</si>
  <si>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</si>
  <si>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</si>
  <si>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</si>
  <si>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</si>
  <si>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</si>
  <si>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</si>
  <si>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</si>
  <si>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</si>
  <si>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</si>
  <si>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</si>
  <si>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</si>
  <si>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</si>
  <si>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</si>
  <si>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</si>
  <si>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</si>
  <si>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</si>
  <si>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</si>
  <si>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</si>
  <si>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</si>
  <si>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</si>
  <si>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</si>
  <si>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</si>
  <si>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</si>
  <si>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</si>
  <si>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</si>
  <si>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</si>
  <si>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</si>
  <si>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</si>
  <si>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</si>
  <si>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</si>
  <si>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</si>
  <si>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</si>
  <si>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</si>
  <si>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</si>
  <si>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</si>
  <si>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</si>
  <si>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</si>
  <si>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</si>
  <si>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</si>
  <si>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</si>
  <si>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</si>
  <si>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</si>
  <si>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</si>
  <si>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</si>
  <si>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</si>
  <si>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</si>
  <si>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</si>
  <si>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</si>
  <si>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</si>
  <si>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</si>
  <si>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</si>
  <si>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</si>
  <si>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</si>
  <si>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</si>
  <si>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</si>
  <si>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</si>
  <si>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</si>
  <si>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</si>
  <si>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</si>
  <si>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</si>
  <si>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</si>
  <si>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</si>
  <si>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</si>
  <si>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</si>
  <si>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</si>
  <si>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</si>
  <si>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</si>
  <si>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</si>
  <si>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</si>
  <si>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</si>
  <si>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</si>
  <si>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</si>
  <si>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</si>
  <si>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</si>
  <si>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</si>
  <si>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</si>
  <si>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</si>
  <si>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</si>
  <si>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</si>
  <si>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</si>
  <si>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</si>
  <si>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</si>
  <si>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</si>
  <si>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</si>
  <si>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</si>
  <si>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</si>
  <si>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</si>
  <si>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</si>
  <si>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</si>
  <si>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</si>
  <si>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</si>
  <si>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</si>
  <si>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</si>
  <si>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</si>
  <si>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</si>
  <si>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</si>
  <si>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</si>
  <si>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</si>
  <si>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</si>
  <si>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</si>
  <si>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</si>
  <si>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</si>
  <si>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</si>
  <si>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</si>
  <si>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</si>
  <si>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</si>
  <si>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</si>
  <si>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</si>
  <si>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</si>
  <si>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</si>
  <si>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</si>
  <si>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</si>
  <si>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</si>
  <si>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</si>
  <si>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</si>
  <si>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</si>
  <si>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</si>
  <si>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</si>
  <si>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</si>
  <si>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</si>
  <si>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</si>
  <si>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</si>
  <si>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</si>
  <si>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</si>
  <si>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</si>
  <si>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</si>
  <si>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</si>
  <si>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</si>
  <si>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</si>
  <si>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</si>
  <si>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</si>
  <si>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</si>
  <si>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</si>
  <si>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</si>
  <si>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</si>
  <si>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</si>
  <si>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</si>
  <si>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</si>
  <si>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</si>
  <si>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</si>
  <si>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</si>
  <si>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</si>
  <si>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</si>
  <si>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</si>
  <si>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</si>
  <si>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</si>
  <si>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</si>
  <si>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</si>
  <si>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</si>
  <si>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</si>
  <si>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</si>
  <si>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</si>
  <si>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</si>
  <si>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</si>
  <si>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</si>
  <si>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</si>
  <si>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</si>
  <si>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</si>
  <si>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</si>
  <si>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</si>
  <si>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</si>
  <si>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</si>
  <si>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</si>
  <si>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</si>
  <si>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</si>
  <si>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</si>
  <si>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</si>
  <si>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</si>
  <si>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</si>
  <si>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</si>
  <si>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</si>
  <si>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</si>
  <si>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</si>
  <si>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</si>
  <si>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</si>
  <si>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</si>
  <si>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</si>
  <si>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</si>
  <si>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</si>
  <si>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</si>
  <si>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</si>
  <si>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</si>
  <si>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</si>
  <si>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</si>
  <si>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</si>
  <si>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</si>
  <si>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</si>
  <si>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</si>
  <si>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</si>
  <si>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</si>
  <si>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</si>
  <si>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</si>
  <si>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</si>
  <si>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</si>
  <si>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</si>
  <si>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</si>
  <si>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</si>
  <si>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</si>
  <si>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</si>
  <si>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</si>
  <si>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</si>
  <si>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</si>
  <si>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</si>
  <si>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</si>
  <si>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</si>
  <si>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</si>
  <si>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</si>
  <si>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</si>
  <si>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</si>
  <si>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</si>
  <si>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</si>
  <si>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</si>
  <si>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</si>
  <si>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</si>
  <si>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</si>
  <si>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</si>
  <si>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</si>
  <si>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</si>
  <si>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</si>
  <si>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</si>
  <si>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</si>
  <si>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</si>
  <si>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</si>
  <si>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</si>
  <si>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</si>
  <si>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</si>
  <si>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</si>
  <si>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</si>
  <si>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</si>
  <si>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</si>
  <si>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</si>
  <si>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</si>
  <si>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</si>
  <si>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</si>
  <si>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</si>
  <si>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</si>
  <si>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</si>
  <si>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</si>
  <si>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</si>
  <si>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</si>
  <si>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</si>
  <si>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</si>
  <si>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</si>
  <si>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</si>
  <si>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</si>
  <si>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</si>
  <si>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</si>
  <si>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</si>
  <si>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</si>
  <si>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</si>
  <si>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</si>
  <si>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</si>
  <si>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</si>
  <si>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</si>
  <si>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</si>
  <si>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</si>
  <si>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</si>
  <si>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</si>
  <si>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</si>
  <si>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</si>
  <si>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</si>
  <si>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</si>
  <si>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</si>
  <si>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</si>
  <si>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</si>
  <si>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</si>
  <si>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</si>
  <si>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</si>
  <si>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</si>
  <si>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</si>
  <si>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</si>
  <si>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</si>
  <si>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</si>
  <si>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</si>
  <si>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</si>
  <si>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</si>
  <si>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</si>
  <si>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</si>
  <si>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</si>
  <si>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</si>
  <si>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</si>
  <si>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</si>
  <si>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</si>
  <si>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</si>
  <si>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</si>
  <si>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</si>
  <si>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</si>
  <si>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</si>
  <si>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</si>
  <si>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</si>
  <si>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</si>
  <si>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</si>
  <si>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</si>
  <si>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</si>
  <si>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</si>
  <si>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</si>
  <si>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</si>
  <si>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</si>
  <si>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</si>
  <si>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</si>
  <si>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</si>
  <si>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</si>
  <si>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</si>
  <si>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</si>
  <si>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</si>
  <si>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</si>
  <si>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</si>
  <si>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</si>
  <si>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</si>
  <si>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</si>
  <si>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</si>
  <si>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</si>
  <si>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</si>
  <si>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</si>
  <si>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</si>
  <si>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</si>
  <si>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</si>
  <si>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</si>
  <si>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</si>
  <si>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</si>
  <si>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</si>
  <si>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</si>
  <si>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</si>
  <si>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</si>
  <si>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</si>
  <si>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</si>
  <si>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</si>
  <si>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</si>
  <si>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</si>
  <si>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</si>
  <si>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</si>
  <si>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</si>
  <si>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</si>
  <si>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</si>
  <si>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</si>
  <si>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</si>
  <si>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</si>
  <si>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</si>
  <si>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</si>
  <si>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</si>
  <si>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</si>
  <si>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</si>
  <si>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</si>
  <si>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</si>
  <si>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</si>
  <si>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</si>
  <si>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</si>
  <si>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</si>
  <si>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</si>
  <si>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</si>
  <si>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</si>
  <si>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</si>
  <si>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</si>
  <si>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</si>
  <si>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</si>
  <si>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</si>
  <si>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</si>
  <si>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</si>
  <si>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</si>
  <si>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</si>
  <si>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</si>
  <si>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</si>
  <si>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</si>
  <si>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</si>
  <si>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</si>
  <si>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</si>
  <si>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</si>
  <si>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</si>
  <si>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</si>
  <si>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</si>
  <si>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</si>
  <si>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</si>
  <si>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</si>
  <si>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</si>
  <si>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</si>
  <si>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</si>
  <si>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</si>
  <si>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</si>
  <si>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</si>
  <si>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</si>
  <si>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</si>
  <si>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</si>
  <si>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</si>
  <si>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</si>
  <si>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</si>
  <si>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</si>
  <si>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</si>
  <si>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</si>
  <si>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</si>
  <si>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</si>
  <si>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</si>
  <si>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</si>
  <si>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</si>
  <si>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</si>
  <si>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</si>
  <si>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</si>
  <si>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</si>
  <si>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</si>
  <si>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</si>
  <si>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</si>
  <si>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</si>
  <si>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</si>
  <si>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</si>
  <si>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</si>
  <si>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</si>
  <si>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</si>
  <si>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</si>
  <si>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</si>
  <si>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</si>
  <si>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</si>
  <si>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</si>
  <si>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</si>
  <si>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</si>
  <si>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</si>
  <si>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</si>
  <si>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</si>
  <si>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</si>
  <si>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</si>
  <si>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</si>
  <si>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</si>
  <si>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</si>
  <si>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</si>
  <si>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</si>
  <si>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</si>
  <si>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</si>
  <si>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</si>
  <si>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</si>
  <si>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</si>
  <si>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</si>
  <si>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</si>
  <si>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</si>
  <si>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</si>
  <si>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</si>
  <si>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</si>
  <si>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</si>
  <si>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</si>
  <si>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</si>
  <si>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</si>
  <si>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</si>
  <si>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</si>
  <si>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</si>
  <si>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</si>
  <si>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</si>
  <si>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</si>
  <si>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</si>
  <si>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</si>
  <si>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</si>
  <si>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</si>
  <si>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</si>
  <si>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</si>
  <si>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</si>
  <si>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</si>
  <si>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</si>
  <si>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</si>
  <si>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</si>
  <si>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</si>
  <si>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</si>
  <si>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</si>
  <si>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</si>
  <si>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</si>
  <si>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</si>
  <si>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</si>
  <si>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</si>
  <si>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</si>
  <si>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</si>
  <si>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</si>
  <si>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</si>
  <si>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</si>
  <si>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</si>
  <si>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</si>
  <si>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</si>
  <si>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</si>
  <si>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</si>
  <si>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</si>
  <si>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</si>
  <si>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</si>
  <si>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</si>
  <si>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</si>
  <si>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</si>
  <si>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</si>
  <si>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</si>
  <si>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</si>
  <si>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</si>
  <si>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</si>
  <si>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</si>
  <si>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</si>
  <si>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</si>
  <si>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</si>
  <si>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</si>
  <si>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</si>
  <si>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</si>
  <si>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</si>
  <si>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</si>
  <si>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</si>
  <si>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</si>
  <si>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</si>
  <si>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</si>
  <si>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</si>
  <si>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</si>
  <si>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</si>
  <si>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</si>
  <si>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</si>
  <si>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</si>
  <si>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</si>
  <si>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</si>
  <si>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</si>
  <si>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</si>
  <si>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</si>
  <si>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</si>
  <si>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</si>
  <si>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</si>
  <si>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</si>
  <si>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</si>
  <si>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</si>
  <si>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</si>
  <si>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</si>
  <si>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</si>
  <si>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</si>
  <si>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</si>
  <si>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</si>
  <si>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</si>
  <si>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</si>
  <si>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</si>
  <si>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</si>
  <si>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</si>
  <si>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</si>
  <si>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</si>
  <si>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</si>
  <si>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</si>
  <si>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</si>
  <si>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</si>
  <si>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</si>
  <si>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</si>
  <si>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</si>
  <si>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</si>
  <si>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</si>
  <si>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</si>
  <si>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</si>
  <si>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</si>
  <si>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</si>
  <si>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</si>
  <si>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</si>
  <si>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</si>
  <si>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</si>
  <si>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</si>
  <si>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</si>
  <si>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</si>
  <si>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</si>
  <si>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</si>
  <si>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</si>
  <si>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</si>
  <si>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</si>
  <si>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</si>
  <si>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</si>
  <si>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</si>
  <si>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</si>
  <si>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</si>
  <si>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</si>
  <si>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</si>
  <si>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</si>
  <si>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</si>
  <si>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</si>
  <si>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</si>
  <si>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</si>
  <si>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</si>
  <si>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</si>
  <si>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</si>
  <si>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</si>
  <si>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</si>
  <si>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</si>
  <si>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</si>
  <si>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</si>
  <si>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</si>
  <si>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</si>
  <si>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</si>
  <si>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</si>
  <si>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</si>
  <si>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</si>
  <si>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</si>
  <si>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</si>
  <si>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</si>
  <si>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</si>
  <si>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</si>
  <si>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</si>
  <si>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</si>
  <si>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</si>
  <si>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</si>
  <si>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</si>
  <si>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</si>
  <si>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</si>
  <si>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</si>
  <si>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</si>
  <si>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</si>
  <si>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</si>
  <si>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</si>
  <si>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</si>
  <si>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</si>
  <si>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</si>
  <si>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</si>
  <si>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</si>
  <si>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</si>
  <si>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</si>
  <si>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</si>
  <si>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</si>
  <si>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</si>
  <si>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</si>
  <si>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</si>
  <si>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</si>
  <si>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</si>
  <si>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</si>
  <si>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</si>
  <si>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</si>
  <si>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</si>
  <si>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</si>
  <si>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</si>
  <si>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</si>
  <si>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</si>
  <si>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</si>
  <si>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</si>
  <si>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</si>
  <si>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</si>
  <si>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</si>
  <si>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</si>
  <si>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</si>
  <si>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</si>
  <si>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</si>
  <si>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</si>
  <si>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</si>
  <si>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</si>
  <si>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</si>
  <si>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</si>
  <si>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</si>
  <si>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</si>
  <si>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</si>
  <si>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</si>
  <si>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</si>
  <si>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</si>
  <si>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</si>
  <si>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</si>
  <si>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</si>
  <si>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</si>
  <si>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</si>
  <si>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</si>
  <si>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</si>
  <si>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</si>
  <si>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</si>
  <si>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</si>
  <si>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</si>
  <si>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</si>
  <si>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</si>
  <si>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</si>
  <si>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</si>
  <si>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</si>
  <si>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</si>
  <si>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</si>
  <si>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</si>
  <si>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</si>
  <si>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</si>
  <si>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</si>
  <si>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</si>
  <si>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</si>
  <si>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</si>
  <si>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</si>
  <si>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</si>
  <si>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</si>
  <si>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</si>
  <si>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</si>
  <si>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</si>
  <si>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</si>
  <si>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</si>
  <si>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</si>
  <si>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</si>
  <si>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</si>
  <si>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</si>
  <si>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</si>
  <si>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</si>
  <si>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</si>
  <si>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</si>
  <si>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</si>
  <si>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</si>
  <si>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</si>
  <si>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</si>
  <si>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</si>
  <si>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</si>
  <si>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</si>
  <si>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</si>
  <si>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</si>
  <si>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</si>
  <si>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</si>
  <si>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</si>
  <si>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</si>
  <si>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</si>
  <si>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</si>
  <si>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</si>
  <si>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</si>
  <si>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</si>
  <si>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</si>
  <si>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</si>
  <si>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</si>
  <si>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</si>
  <si>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</si>
  <si>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</si>
  <si>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</si>
  <si>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</si>
  <si>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</si>
  <si>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</si>
  <si>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</si>
  <si>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</si>
  <si>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</si>
  <si>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</si>
  <si>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</si>
  <si>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</si>
  <si>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</si>
  <si>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</si>
  <si>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</si>
  <si>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</si>
  <si>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</si>
  <si>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</si>
  <si>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</si>
  <si>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</si>
  <si>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</si>
  <si>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</si>
  <si>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</si>
  <si>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</si>
  <si>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</si>
  <si>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</si>
  <si>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</si>
  <si>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</si>
  <si>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</si>
  <si>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</si>
  <si>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</si>
  <si>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</si>
  <si>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</si>
  <si>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</si>
  <si>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</si>
  <si>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</si>
  <si>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</si>
  <si>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</si>
  <si>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</si>
  <si>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</si>
  <si>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</si>
  <si>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</si>
  <si>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</si>
  <si>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</si>
  <si>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</si>
  <si>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</si>
  <si>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</si>
  <si>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</si>
  <si>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</si>
  <si>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</si>
  <si>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</si>
  <si>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</si>
  <si>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</si>
  <si>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</si>
  <si>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</si>
  <si>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</si>
  <si>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</si>
  <si>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</si>
  <si>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</si>
  <si>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</si>
  <si>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</si>
  <si>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</si>
  <si>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</si>
  <si>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</si>
  <si>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</si>
  <si>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</si>
  <si>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</si>
  <si>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</si>
  <si>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</si>
  <si>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</si>
  <si>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</si>
  <si>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</si>
  <si>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</si>
  <si>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</si>
  <si>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</si>
  <si>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</si>
  <si>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</si>
  <si>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</si>
  <si>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</si>
  <si>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</si>
  <si>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</si>
  <si>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</si>
  <si>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</si>
  <si>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</si>
  <si>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</si>
  <si>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</si>
  <si>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</si>
  <si>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</si>
  <si>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</si>
  <si>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</si>
  <si>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</si>
  <si>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</si>
  <si>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</si>
  <si>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</si>
  <si>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</si>
  <si>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</si>
  <si>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</si>
  <si>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</si>
  <si>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</si>
  <si>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</si>
  <si>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</si>
  <si>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</si>
  <si>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</si>
  <si>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</si>
  <si>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</si>
  <si>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</si>
  <si>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</si>
  <si>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</si>
  <si>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</si>
  <si>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</si>
  <si>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</si>
  <si>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</si>
  <si>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</si>
  <si>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</si>
  <si>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</si>
  <si>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</si>
  <si>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</si>
  <si>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</si>
  <si>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</si>
  <si>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</si>
  <si>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</si>
  <si>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</si>
  <si>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</si>
  <si>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</si>
  <si>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</si>
  <si>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</si>
  <si>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</si>
  <si>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</si>
  <si>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</si>
  <si>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</si>
  <si>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</si>
  <si>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</si>
  <si>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</si>
  <si>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</si>
  <si>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</si>
  <si>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</si>
  <si>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</si>
  <si>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</si>
  <si>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</si>
  <si>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</si>
  <si>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</si>
  <si>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</si>
  <si>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</si>
  <si>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</si>
  <si>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</si>
  <si>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</si>
  <si>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</si>
  <si>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</si>
  <si>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</si>
  <si>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</si>
  <si>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</si>
  <si>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</si>
  <si>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</si>
  <si>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</si>
  <si>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</si>
  <si>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</si>
  <si>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</si>
  <si>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</si>
  <si>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</si>
  <si>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</si>
  <si>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</si>
  <si>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</si>
  <si>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</si>
  <si>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</si>
  <si>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</si>
  <si>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</si>
  <si>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</si>
  <si>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</si>
  <si>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</si>
  <si>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</si>
  <si>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</si>
  <si>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</si>
  <si>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</si>
  <si>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</si>
  <si>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</si>
  <si>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</si>
  <si>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</si>
  <si>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</si>
  <si>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</si>
  <si>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</si>
  <si>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</si>
  <si>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</si>
  <si>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</si>
  <si>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</si>
  <si>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</si>
  <si>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</si>
  <si>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</si>
  <si>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</si>
  <si>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</si>
  <si>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</si>
  <si>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</si>
  <si>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</si>
  <si>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</si>
  <si>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</si>
  <si>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</si>
  <si>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</si>
  <si>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</si>
  <si>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</si>
  <si>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</si>
  <si>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</si>
  <si>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</si>
  <si>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</si>
  <si>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</si>
  <si>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</si>
  <si>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</si>
  <si>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</si>
  <si>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</si>
  <si>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</si>
  <si>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</si>
  <si>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</si>
  <si>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</si>
  <si>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</si>
  <si>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</si>
  <si>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</si>
  <si>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</si>
  <si>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</si>
  <si>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</si>
  <si>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</si>
  <si>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</si>
  <si>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</si>
  <si>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</si>
  <si>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</si>
  <si>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</si>
  <si>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</si>
  <si>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</si>
  <si>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</si>
  <si>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</si>
  <si>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</si>
  <si>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</si>
  <si>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</si>
  <si>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</si>
  <si>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</si>
  <si>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</si>
  <si>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</si>
  <si>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</si>
  <si>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</si>
  <si>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</si>
  <si>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</si>
  <si>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</si>
  <si>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</si>
  <si>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</si>
  <si>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</si>
  <si>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</si>
  <si>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</si>
  <si>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</si>
  <si>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</si>
  <si>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</si>
  <si>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</si>
  <si>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</si>
  <si>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</si>
  <si>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</si>
  <si>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</si>
  <si>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</si>
  <si>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</si>
  <si>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</si>
  <si>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</si>
  <si>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</si>
  <si>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</si>
  <si>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</si>
  <si>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</si>
  <si>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</si>
  <si>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</si>
  <si>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</si>
  <si>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</si>
  <si>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</si>
  <si>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</si>
  <si>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</si>
  <si>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</si>
  <si>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</si>
  <si>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</si>
  <si>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</si>
  <si>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</si>
  <si>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</si>
  <si>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</si>
  <si>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</si>
  <si>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</si>
  <si>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</si>
  <si>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</si>
  <si>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</si>
  <si>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</si>
  <si>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</si>
  <si>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</si>
  <si>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</si>
  <si>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</si>
  <si>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</si>
  <si>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</si>
  <si>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</si>
  <si>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</si>
  <si>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</si>
  <si>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</si>
  <si>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</si>
  <si>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</si>
  <si>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</si>
  <si>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</si>
  <si>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</si>
  <si>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</si>
  <si>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</si>
  <si>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</si>
  <si>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</si>
  <si>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</si>
  <si>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</si>
  <si>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</si>
  <si>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</si>
  <si>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</si>
  <si>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</si>
  <si>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</si>
  <si>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</si>
  <si>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</si>
  <si>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</si>
  <si>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</si>
  <si>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</si>
  <si>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</si>
  <si>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</si>
  <si>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</si>
  <si>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</si>
  <si>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</si>
  <si>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</si>
  <si>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</si>
  <si>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</si>
  <si>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</si>
  <si>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</si>
  <si>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</si>
  <si>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</si>
  <si>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</si>
  <si>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</si>
  <si>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</si>
  <si>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</si>
  <si>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</si>
  <si>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</si>
  <si>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</si>
  <si>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</si>
  <si>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</si>
  <si>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</si>
  <si>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</si>
  <si>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</si>
  <si>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</si>
  <si>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</si>
  <si>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</si>
  <si>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</si>
  <si>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</si>
  <si>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</si>
  <si>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</si>
  <si>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</si>
  <si>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</si>
  <si>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</si>
  <si>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</si>
  <si>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</si>
  <si>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</si>
  <si>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</si>
  <si>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</si>
  <si>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</si>
  <si>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</si>
  <si>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</si>
  <si>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</si>
  <si>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</si>
  <si>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</si>
  <si>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</si>
  <si>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</si>
  <si>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</si>
  <si>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</si>
  <si>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</si>
  <si>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</si>
  <si>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</si>
  <si>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</si>
  <si>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</si>
  <si>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</si>
  <si>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</si>
  <si>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</si>
  <si>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</si>
  <si>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</si>
  <si>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</si>
  <si>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</si>
  <si>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</si>
  <si>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</si>
  <si>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</si>
  <si>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</si>
  <si>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</si>
  <si>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</si>
  <si>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</si>
  <si>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</si>
  <si>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</si>
  <si>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</si>
  <si>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</si>
  <si>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</si>
  <si>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</si>
  <si>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</si>
  <si>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</si>
  <si>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</si>
  <si>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</si>
  <si>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</si>
  <si>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</si>
  <si>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</si>
  <si>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</si>
  <si>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</si>
  <si>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</si>
  <si>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</si>
  <si>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</si>
  <si>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</si>
  <si>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</si>
  <si>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</si>
  <si>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</si>
  <si>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</si>
  <si>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</si>
  <si>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</si>
  <si>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</si>
  <si>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</si>
  <si>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</si>
  <si>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</si>
  <si>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</si>
  <si>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</si>
  <si>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</si>
  <si>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</si>
  <si>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</si>
  <si>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</si>
  <si>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</si>
  <si>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</si>
  <si>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</si>
  <si>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</si>
  <si>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</si>
  <si>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</si>
  <si>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</si>
  <si>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</si>
  <si>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</si>
  <si>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</si>
  <si>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</si>
  <si>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</si>
  <si>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</si>
  <si>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</si>
  <si>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</si>
  <si>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</si>
  <si>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</si>
  <si>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</si>
  <si>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</si>
  <si>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</si>
  <si>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</si>
  <si>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</si>
  <si>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</si>
  <si>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</si>
  <si>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</si>
  <si>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</si>
  <si>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</si>
  <si>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</si>
  <si>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</si>
  <si>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</si>
  <si>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</si>
  <si>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</si>
  <si>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</si>
  <si>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</si>
  <si>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</si>
  <si>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</si>
  <si>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</si>
  <si>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</si>
  <si>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</si>
  <si>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</si>
  <si>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</si>
  <si>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</si>
  <si>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</si>
  <si>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</si>
  <si>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</si>
  <si>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</si>
  <si>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</si>
  <si>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</si>
  <si>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</si>
  <si>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</si>
  <si>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</si>
  <si>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</si>
  <si>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</si>
  <si>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</si>
  <si>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</si>
  <si>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</si>
  <si>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</si>
  <si>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</si>
  <si>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</si>
  <si>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</si>
  <si>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</si>
  <si>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</si>
  <si>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</si>
  <si>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</si>
  <si>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</si>
  <si>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</si>
  <si>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</si>
  <si>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</si>
  <si>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</si>
  <si>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</si>
  <si>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</si>
  <si>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</si>
  <si>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</si>
  <si>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</si>
  <si>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</si>
  <si>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</si>
  <si>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</si>
  <si>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</si>
  <si>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</si>
  <si>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</si>
  <si>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</si>
  <si>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</si>
  <si>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</si>
  <si>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</si>
  <si>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</si>
  <si>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</si>
  <si>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</si>
  <si>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</si>
  <si>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</si>
  <si>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</si>
  <si>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</si>
  <si>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</si>
  <si>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</si>
  <si>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</si>
  <si>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</si>
  <si>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</si>
  <si>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</si>
  <si>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</si>
  <si>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</si>
  <si>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</si>
  <si>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</si>
  <si>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</si>
  <si>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</si>
  <si>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</si>
  <si>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</si>
  <si>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</si>
  <si>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</si>
  <si>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</si>
  <si>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</si>
  <si>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</si>
  <si>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</si>
  <si>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</si>
  <si>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</si>
  <si>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</si>
  <si>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</si>
  <si>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</si>
  <si>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</si>
  <si>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</si>
  <si>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</si>
  <si>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</si>
  <si>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</si>
  <si>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</si>
  <si>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</si>
  <si>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</si>
  <si>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</si>
  <si>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</si>
  <si>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</si>
  <si>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</si>
  <si>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</si>
  <si>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</si>
  <si>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</si>
  <si>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</si>
  <si>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</si>
  <si>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</si>
  <si>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</si>
  <si>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</si>
  <si>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</si>
  <si>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</si>
  <si>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</si>
  <si>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</si>
  <si>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</si>
  <si>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</si>
  <si>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</si>
  <si>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</si>
  <si>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</si>
  <si>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</si>
  <si>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</si>
  <si>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</si>
  <si>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</si>
  <si>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</si>
  <si>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</si>
  <si>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</si>
  <si>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</si>
  <si>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</si>
  <si>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</si>
  <si>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</si>
  <si>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</si>
  <si>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</si>
  <si>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</si>
  <si>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</si>
  <si>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</si>
  <si>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</si>
  <si>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</si>
  <si>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</si>
  <si>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</si>
  <si>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</si>
  <si>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</si>
  <si>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</si>
  <si>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</si>
  <si>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</si>
  <si>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</si>
  <si>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</si>
  <si>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</si>
  <si>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</si>
  <si>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</si>
  <si>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</si>
  <si>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</si>
  <si>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</si>
  <si>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</si>
  <si>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</si>
  <si>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</si>
  <si>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</si>
  <si>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</si>
  <si>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</si>
  <si>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</si>
  <si>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</si>
  <si>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</si>
  <si>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</si>
  <si>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</si>
  <si>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</si>
  <si>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</si>
  <si>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</si>
  <si>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</si>
  <si>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</si>
  <si>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</si>
  <si>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</si>
  <si>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</si>
  <si>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</si>
  <si>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</si>
  <si>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</si>
  <si>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</si>
  <si>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</si>
  <si>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</si>
  <si>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</si>
  <si>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</si>
  <si>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</si>
  <si>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</si>
  <si>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</si>
  <si>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</si>
  <si>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</si>
  <si>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</si>
  <si>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</si>
  <si>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</si>
  <si>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</si>
  <si>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</si>
  <si>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</si>
  <si>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</si>
  <si>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</si>
  <si>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</si>
  <si>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</si>
  <si>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</si>
  <si>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</si>
  <si>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</si>
  <si>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</si>
  <si>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</si>
  <si>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</si>
  <si>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</si>
  <si>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</si>
  <si>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</si>
  <si>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</si>
  <si>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</si>
  <si>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</si>
  <si>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</si>
  <si>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</si>
  <si>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</si>
  <si>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</si>
  <si>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</si>
  <si>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</si>
  <si>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</si>
  <si>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</si>
  <si>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</si>
  <si>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</si>
  <si>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</si>
  <si>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</si>
  <si>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</si>
  <si>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</si>
  <si>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</si>
  <si>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</si>
  <si>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</si>
  <si>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</si>
  <si>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</si>
  <si>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</si>
  <si>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</si>
  <si>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</si>
  <si>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</si>
  <si>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</si>
  <si>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</si>
  <si>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</si>
  <si>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</si>
  <si>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</si>
  <si>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</si>
  <si>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</si>
  <si>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</si>
  <si>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</si>
  <si>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</si>
  <si>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</si>
  <si>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</si>
  <si>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</si>
  <si>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</si>
  <si>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</si>
  <si>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</si>
  <si>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</si>
  <si>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</si>
  <si>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</si>
  <si>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</si>
  <si>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</si>
  <si>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</si>
  <si>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</si>
  <si>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</si>
  <si>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</si>
  <si>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</si>
  <si>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</si>
  <si>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</si>
  <si>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</si>
  <si>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</si>
  <si>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</si>
  <si>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</si>
  <si>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</si>
  <si>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</si>
  <si>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</si>
  <si>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</si>
  <si>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</si>
  <si>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</si>
  <si>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</si>
  <si>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</si>
  <si>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</si>
  <si>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</si>
  <si>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</si>
  <si>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</si>
  <si>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</si>
  <si>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</si>
  <si>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</si>
  <si>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</si>
  <si>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</si>
  <si>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</si>
  <si>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</si>
  <si>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</si>
  <si>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</si>
  <si>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</si>
  <si>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</si>
  <si>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</si>
  <si>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</si>
  <si>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</si>
  <si>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</si>
  <si>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</si>
  <si>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</si>
  <si>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</si>
  <si>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</si>
  <si>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</si>
  <si>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</si>
  <si>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</si>
  <si>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</si>
  <si>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</si>
  <si>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</si>
  <si>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</si>
  <si>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</si>
  <si>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</si>
  <si>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</si>
  <si>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</si>
  <si>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</si>
  <si>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</si>
  <si>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</si>
  <si>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</si>
  <si>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</si>
  <si>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</si>
  <si>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</si>
  <si>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</si>
  <si>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</si>
  <si>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</si>
  <si>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</si>
  <si>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</si>
  <si>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</si>
  <si>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</si>
  <si>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</si>
  <si>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</si>
  <si>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</si>
  <si>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</si>
  <si>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</si>
  <si>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</si>
  <si>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</si>
  <si>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</si>
  <si>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</si>
  <si>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</si>
  <si>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</si>
  <si>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</si>
  <si>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</si>
  <si>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</si>
  <si>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</si>
  <si>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</si>
  <si>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</si>
  <si>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</si>
  <si>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</si>
  <si>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</si>
  <si>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</si>
  <si>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</si>
  <si>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</si>
  <si>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</si>
  <si>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</si>
  <si>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</si>
  <si>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</si>
  <si>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</si>
  <si>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</si>
  <si>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</si>
  <si>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</si>
  <si>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</si>
  <si>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</si>
  <si>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</si>
  <si>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</si>
  <si>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</si>
  <si>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</si>
  <si>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</si>
  <si>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</si>
  <si>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</si>
  <si>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</si>
  <si>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</si>
  <si>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</si>
  <si>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</si>
  <si>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</si>
  <si>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</si>
  <si>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</si>
  <si>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</si>
  <si>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</si>
  <si>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</si>
  <si>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</si>
  <si>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</si>
  <si>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</si>
  <si>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</si>
  <si>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</si>
  <si>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</si>
  <si>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</si>
  <si>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</si>
  <si>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</si>
  <si>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</si>
  <si>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</si>
  <si>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</si>
  <si>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</si>
  <si>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</si>
  <si>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</si>
  <si>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</si>
  <si>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</si>
  <si>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</si>
  <si>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</si>
  <si>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</si>
  <si>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</si>
  <si>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</si>
  <si>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</si>
  <si>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</si>
  <si>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</si>
  <si>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</si>
  <si>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</si>
  <si>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</si>
  <si>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</si>
  <si>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</si>
  <si>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</si>
  <si>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</si>
  <si>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</si>
  <si>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</si>
  <si>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</si>
  <si>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</si>
  <si>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</si>
  <si>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</si>
  <si>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</si>
  <si>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</si>
  <si>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</si>
  <si>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</si>
  <si>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</si>
  <si>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</si>
  <si>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</si>
  <si>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</si>
  <si>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</si>
  <si>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</si>
  <si>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</si>
  <si>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</si>
  <si>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</si>
  <si>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</si>
  <si>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</si>
  <si>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</si>
  <si>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</si>
  <si>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</si>
  <si>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</si>
  <si>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</si>
  <si>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</si>
  <si>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</si>
  <si>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</si>
  <si>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</si>
  <si>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</si>
  <si>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</si>
  <si>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</si>
  <si>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</si>
  <si>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</si>
  <si>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</si>
  <si>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</si>
  <si>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</si>
  <si>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</si>
  <si>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</si>
  <si>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</si>
  <si>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</si>
  <si>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</si>
  <si>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</si>
  <si>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</si>
  <si>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</si>
  <si>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</si>
  <si>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</si>
  <si>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</si>
  <si>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</si>
  <si>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</si>
  <si>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</si>
  <si>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</si>
  <si>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</si>
  <si>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</si>
  <si>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</si>
  <si>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</si>
  <si>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</si>
  <si>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</si>
  <si>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</si>
  <si>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</si>
  <si>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</si>
  <si>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</si>
  <si>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</si>
  <si>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</si>
  <si>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</si>
  <si>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</si>
  <si>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</si>
  <si>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</si>
  <si>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</si>
  <si>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</si>
  <si>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</si>
  <si>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</si>
  <si>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</si>
  <si>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</si>
  <si>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</si>
  <si>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</si>
  <si>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</si>
  <si>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</si>
  <si>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</si>
  <si>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</si>
  <si>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</si>
  <si>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</si>
  <si>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</si>
  <si>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</si>
  <si>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</si>
  <si>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</si>
  <si>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</si>
  <si>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</si>
  <si>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</si>
  <si>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</si>
  <si>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</si>
  <si>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</si>
  <si>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</si>
  <si>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</si>
  <si>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</si>
  <si>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</si>
  <si>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</si>
  <si>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</si>
  <si>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</si>
  <si>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</si>
  <si>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</si>
  <si>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</si>
  <si>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</si>
  <si>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</si>
  <si>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</si>
  <si>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</si>
  <si>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</si>
  <si>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</si>
  <si>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</si>
  <si>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</si>
  <si>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</si>
  <si>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</si>
  <si>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</si>
  <si>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</si>
  <si>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</si>
  <si>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</si>
  <si>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</si>
  <si>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</si>
  <si>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</si>
  <si>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</si>
  <si>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</si>
  <si>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</si>
  <si>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</si>
  <si>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</si>
  <si>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</si>
  <si>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</si>
  <si>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</si>
  <si>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</si>
  <si>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</si>
  <si>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</si>
  <si>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</si>
  <si>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</si>
  <si>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</si>
  <si>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</si>
  <si>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</si>
  <si>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</si>
  <si>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</si>
  <si>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</si>
  <si>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</si>
  <si>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</si>
  <si>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</si>
  <si>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</si>
  <si>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</si>
  <si>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</si>
  <si>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</si>
  <si>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</si>
  <si>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</si>
  <si>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</si>
  <si>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</si>
  <si>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</si>
  <si>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</si>
  <si>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</si>
  <si>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</si>
  <si>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</si>
  <si>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</si>
  <si>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</si>
  <si>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</si>
  <si>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</si>
  <si>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</si>
  <si>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</si>
  <si>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</si>
  <si>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</si>
  <si>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</si>
  <si>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</si>
  <si>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</si>
  <si>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</si>
  <si>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</si>
  <si>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</si>
  <si>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</si>
  <si>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</si>
  <si>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</si>
  <si>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</si>
  <si>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</si>
  <si>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</si>
  <si>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</si>
  <si>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</si>
  <si>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</si>
  <si>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</si>
  <si>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</si>
  <si>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</si>
  <si>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</si>
  <si>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</si>
  <si>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</si>
  <si>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</si>
  <si>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</si>
  <si>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</si>
  <si>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</si>
  <si>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</si>
  <si>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</si>
  <si>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</si>
  <si>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</si>
  <si>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</si>
  <si>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</si>
  <si>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</si>
  <si>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</si>
  <si>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</si>
  <si>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</si>
  <si>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</si>
  <si>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</si>
  <si>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</si>
  <si>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</si>
  <si>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</si>
  <si>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</si>
  <si>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</si>
  <si>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</si>
  <si>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</si>
  <si>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</si>
  <si>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</si>
  <si>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</si>
  <si>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</si>
  <si>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</si>
  <si>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</si>
  <si>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</si>
  <si>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</si>
  <si>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</si>
  <si>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</si>
  <si>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</si>
  <si>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</si>
  <si>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</si>
  <si>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</si>
  <si>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</si>
  <si>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</si>
  <si>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</si>
  <si>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</si>
  <si>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</si>
  <si>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</si>
  <si>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</si>
  <si>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</si>
  <si>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</si>
  <si>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</si>
  <si>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</si>
  <si>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</si>
  <si>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</si>
  <si>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</si>
  <si>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</si>
  <si>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</si>
  <si>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</si>
  <si>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</si>
  <si>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</si>
  <si>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</si>
  <si>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</si>
  <si>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</si>
  <si>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</si>
  <si>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</si>
  <si>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</si>
  <si>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</si>
  <si>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</si>
  <si>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</si>
  <si>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</si>
  <si>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</si>
  <si>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</si>
  <si>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</si>
  <si>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</si>
  <si>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</si>
  <si>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</si>
  <si>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</si>
  <si>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</si>
  <si>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</si>
  <si>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</si>
  <si>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</si>
  <si>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</si>
  <si>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</si>
  <si>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</si>
  <si>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</si>
  <si>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</si>
  <si>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</si>
  <si>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</si>
  <si>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</si>
  <si>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</si>
  <si>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</si>
  <si>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</si>
  <si>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</si>
  <si>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</si>
  <si>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</si>
  <si>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</si>
  <si>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</si>
  <si>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</si>
  <si>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</si>
  <si>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</si>
  <si>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</si>
  <si>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</si>
  <si>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</si>
  <si>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</si>
  <si>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</si>
  <si>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</si>
  <si>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</si>
  <si>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</si>
  <si>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</si>
  <si>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</si>
  <si>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</si>
  <si>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</si>
  <si>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</si>
  <si>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</si>
  <si>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</si>
  <si>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</si>
  <si>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</si>
  <si>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</si>
  <si>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</si>
  <si>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</si>
  <si>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</si>
  <si>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</si>
  <si>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</si>
  <si>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</si>
  <si>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</si>
  <si>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</si>
  <si>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</si>
  <si>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</si>
  <si>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</si>
  <si>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</si>
  <si>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</si>
  <si>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</si>
  <si>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</si>
  <si>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</si>
  <si>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</si>
  <si>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</si>
  <si>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</si>
  <si>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</si>
  <si>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</si>
  <si>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</si>
  <si>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</si>
  <si>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</si>
  <si>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</si>
  <si>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</si>
  <si>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</si>
  <si>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</si>
  <si>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</si>
  <si>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</si>
  <si>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</si>
  <si>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</si>
  <si>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</si>
  <si>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</si>
  <si>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</si>
  <si>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</si>
  <si>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</si>
  <si>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</si>
  <si>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</si>
  <si>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</si>
  <si>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</si>
  <si>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</si>
  <si>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</si>
  <si>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</si>
  <si>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</si>
  <si>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</si>
  <si>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</si>
  <si>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</si>
  <si>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</si>
  <si>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</si>
  <si>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</si>
  <si>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</si>
  <si>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</si>
  <si>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</si>
  <si>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</si>
  <si>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</si>
  <si>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</si>
  <si>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</si>
  <si>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</si>
  <si>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</si>
  <si>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</si>
  <si>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</si>
  <si>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</si>
  <si>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</si>
  <si>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</si>
  <si>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</si>
  <si>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</si>
  <si>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</si>
  <si>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</si>
  <si>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</si>
  <si>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</si>
  <si>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</si>
  <si>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</si>
  <si>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</si>
  <si>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</si>
  <si>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</si>
  <si>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</si>
  <si>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</si>
  <si>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</si>
  <si>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</si>
  <si>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</si>
  <si>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</si>
  <si>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</si>
  <si>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</si>
  <si>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</si>
  <si>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</si>
  <si>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</si>
  <si>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</si>
  <si>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</si>
  <si>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</si>
  <si>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</si>
  <si>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</si>
  <si>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</si>
  <si>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</si>
  <si>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</si>
  <si>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</si>
  <si>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</si>
  <si>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</si>
  <si>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</si>
  <si>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</si>
  <si>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</si>
  <si>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</si>
  <si>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</si>
  <si>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</si>
  <si>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</si>
  <si>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</si>
  <si>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</si>
  <si>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</si>
  <si>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</si>
  <si>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</si>
  <si>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</si>
  <si>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</si>
  <si>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</si>
  <si>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</si>
  <si>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</si>
  <si>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</si>
  <si>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</si>
  <si>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</si>
  <si>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</si>
  <si>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</si>
  <si>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</si>
  <si>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</si>
  <si>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</si>
  <si>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</si>
  <si>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</si>
  <si>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</si>
  <si>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</si>
  <si>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</si>
  <si>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</si>
  <si>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</si>
  <si>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</si>
  <si>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</si>
  <si>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</si>
  <si>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</si>
  <si>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</si>
  <si>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</si>
  <si>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</si>
  <si>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</si>
  <si>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</si>
  <si>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</si>
  <si>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</si>
  <si>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</si>
  <si>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</si>
  <si>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</si>
  <si>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</si>
  <si>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</si>
  <si>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</si>
  <si>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</si>
  <si>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</si>
  <si>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</si>
  <si>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</si>
  <si>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</si>
  <si>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</si>
  <si>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</si>
  <si>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</si>
  <si>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</si>
  <si>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</si>
  <si>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</si>
  <si>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</si>
  <si>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</si>
  <si>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</si>
  <si>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</si>
  <si>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</si>
  <si>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</si>
  <si>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</si>
  <si>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</si>
  <si>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</si>
  <si>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</si>
  <si>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</si>
  <si>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</si>
  <si>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</si>
  <si>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</si>
  <si>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</si>
  <si>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</si>
  <si>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</si>
  <si>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</si>
  <si>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</si>
  <si>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</si>
  <si>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</si>
  <si>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</si>
  <si>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</si>
  <si>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</si>
  <si>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</si>
  <si>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</si>
  <si>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</si>
  <si>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</si>
  <si>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</si>
  <si>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</si>
  <si>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</si>
  <si>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</si>
  <si>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</si>
  <si>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</si>
  <si>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</si>
  <si>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</si>
  <si>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</si>
  <si>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</si>
  <si>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</si>
  <si>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</si>
  <si>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</si>
  <si>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</si>
  <si>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</si>
  <si>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</si>
  <si>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</si>
  <si>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</si>
  <si>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</si>
  <si>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</si>
  <si>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</si>
  <si>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</si>
  <si>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</si>
  <si>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</si>
  <si>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</si>
  <si>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</si>
  <si>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</si>
  <si>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</si>
  <si>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</si>
  <si>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</si>
  <si>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</si>
  <si>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</si>
  <si>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</si>
  <si>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</si>
  <si>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</si>
  <si>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</si>
  <si>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</si>
  <si>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</si>
  <si>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</si>
  <si>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</si>
  <si>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</si>
  <si>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</si>
  <si>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</si>
  <si>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</si>
  <si>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</si>
  <si>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</si>
  <si>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</si>
  <si>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</si>
  <si>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</si>
  <si>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</si>
  <si>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</si>
  <si>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</si>
  <si>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</si>
  <si>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</si>
  <si>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</si>
  <si>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</si>
  <si>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</si>
  <si>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</si>
  <si>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</si>
  <si>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</si>
  <si>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</si>
  <si>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</si>
  <si>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</si>
  <si>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</si>
  <si>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</si>
  <si>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</si>
  <si>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</si>
  <si>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</si>
  <si>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</si>
  <si>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</si>
  <si>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</si>
  <si>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</si>
  <si>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</si>
  <si>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</si>
  <si>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</si>
  <si>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</si>
  <si>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</si>
  <si>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</si>
  <si>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</si>
  <si>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</si>
  <si>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</si>
  <si>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</si>
  <si>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</si>
  <si>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</si>
  <si>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</si>
  <si>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</si>
  <si>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</si>
  <si>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</si>
  <si>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</si>
  <si>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</si>
  <si>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</si>
  <si>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</si>
  <si>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</si>
  <si>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</si>
  <si>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</si>
  <si>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</si>
  <si>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</si>
  <si>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</si>
  <si>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</si>
  <si>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</si>
  <si>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</si>
  <si>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</si>
  <si>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</si>
  <si>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</si>
  <si>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</si>
  <si>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</si>
  <si>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</si>
  <si>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</si>
  <si>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</si>
  <si>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</si>
  <si>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</si>
  <si>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</si>
  <si>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</si>
  <si>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</si>
  <si>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</si>
  <si>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</si>
  <si>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</si>
  <si>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</si>
  <si>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</si>
  <si>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</si>
  <si>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</si>
  <si>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</si>
  <si>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</si>
  <si>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</si>
  <si>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</si>
  <si>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</si>
  <si>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</si>
  <si>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</si>
  <si>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</si>
  <si>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</si>
  <si>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</si>
  <si>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</si>
  <si>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</si>
  <si>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</si>
  <si>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</si>
  <si>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</si>
  <si>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</si>
  <si>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</si>
  <si>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</si>
  <si>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</si>
  <si>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</si>
  <si>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</si>
  <si>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</si>
  <si>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</si>
  <si>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</si>
  <si>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</si>
  <si>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</si>
  <si>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</si>
  <si>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</si>
  <si>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</si>
  <si>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</si>
  <si>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</si>
  <si>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</si>
  <si>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</si>
  <si>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</si>
  <si>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</si>
  <si>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</si>
  <si>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</si>
  <si>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</si>
  <si>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</si>
  <si>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</si>
  <si>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</si>
  <si>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</si>
  <si>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</si>
  <si>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</si>
  <si>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</si>
  <si>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</si>
  <si>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</si>
  <si>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</si>
  <si>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</si>
  <si>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</si>
  <si>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</si>
  <si>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</si>
  <si>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</si>
  <si>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</si>
  <si>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</si>
  <si>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</si>
  <si>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</si>
  <si>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</si>
  <si>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</si>
  <si>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</si>
  <si>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</si>
  <si>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</si>
  <si>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</si>
  <si>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</si>
  <si>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</si>
  <si>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</si>
  <si>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</si>
  <si>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</si>
  <si>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</si>
  <si>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</si>
  <si>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</si>
  <si>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</si>
  <si>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</si>
  <si>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</si>
  <si>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</si>
  <si>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</si>
  <si>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</si>
  <si>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</si>
  <si>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</si>
  <si>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</si>
  <si>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</si>
  <si>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</si>
  <si>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</si>
  <si>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</si>
  <si>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</si>
  <si>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</si>
  <si>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</si>
  <si>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</si>
  <si>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</si>
  <si>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</si>
  <si>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</si>
  <si>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</si>
  <si>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</si>
  <si>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</si>
  <si>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</si>
  <si>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</si>
  <si>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</si>
  <si>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</si>
  <si>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</si>
  <si>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</si>
  <si>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</si>
  <si>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</si>
  <si>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</si>
  <si>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</si>
  <si>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</si>
  <si>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</si>
  <si>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</si>
  <si>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</si>
  <si>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</si>
  <si>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</si>
  <si>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</si>
  <si>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</si>
  <si>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</si>
  <si>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</si>
  <si>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</si>
  <si>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</si>
  <si>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</si>
  <si>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</si>
  <si>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</si>
  <si>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</si>
  <si>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</si>
  <si>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</si>
  <si>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</si>
  <si>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</si>
  <si>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</si>
  <si>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</si>
  <si>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</si>
  <si>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</si>
  <si>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</si>
  <si>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</si>
  <si>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</si>
  <si>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</si>
  <si>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</si>
  <si>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</si>
  <si>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</si>
  <si>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</si>
  <si>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</si>
  <si>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</si>
  <si>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</si>
  <si>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</si>
  <si>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</si>
  <si>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</si>
  <si>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</si>
  <si>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</si>
  <si>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</si>
  <si>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</si>
  <si>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</si>
  <si>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</si>
  <si>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</si>
  <si>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</si>
  <si>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</si>
  <si>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</si>
  <si>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</si>
  <si>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</si>
  <si>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</si>
  <si>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</si>
  <si>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</si>
  <si>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</si>
  <si>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</si>
  <si>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</si>
  <si>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</si>
  <si>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</si>
  <si>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</si>
  <si>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</si>
  <si>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</si>
  <si>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</si>
  <si>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</si>
  <si>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</si>
  <si>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</si>
  <si>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</si>
  <si>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</si>
  <si>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</si>
  <si>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</si>
  <si>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</si>
  <si>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</si>
  <si>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</si>
  <si>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</si>
  <si>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</si>
  <si>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</si>
  <si>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</si>
  <si>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</si>
  <si>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</si>
  <si>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</si>
  <si>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</si>
  <si>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</si>
  <si>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</si>
  <si>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</si>
  <si>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</si>
  <si>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</si>
  <si>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</si>
  <si>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</si>
  <si>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</si>
  <si>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</si>
  <si>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</si>
  <si>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</si>
  <si>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</si>
  <si>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</si>
  <si>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</si>
  <si>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</si>
  <si>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</si>
  <si>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</si>
  <si>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</si>
  <si>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</si>
  <si>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</si>
  <si>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</si>
  <si>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</si>
  <si>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</si>
  <si>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</si>
  <si>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</si>
  <si>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</si>
  <si>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</si>
  <si>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</si>
  <si>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</si>
  <si>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</si>
  <si>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</si>
  <si>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</si>
  <si>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</si>
  <si>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</si>
  <si>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</si>
  <si>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</si>
  <si>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</si>
  <si>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</si>
  <si>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</si>
  <si>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</si>
  <si>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</si>
  <si>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</si>
  <si>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</si>
  <si>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</si>
  <si>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</si>
  <si>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</si>
  <si>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</si>
  <si>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</si>
  <si>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</si>
  <si>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</si>
  <si>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</si>
  <si>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</si>
  <si>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</si>
  <si>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</si>
  <si>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</si>
  <si>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</si>
  <si>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</si>
  <si>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</si>
  <si>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</si>
  <si>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</si>
  <si>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</si>
  <si>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</si>
  <si>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</si>
  <si>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</si>
  <si>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</si>
  <si>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</si>
  <si>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</si>
  <si>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</si>
  <si>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</si>
  <si>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</si>
  <si>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</si>
  <si>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</si>
  <si>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</si>
  <si>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</si>
  <si>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</si>
  <si>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</si>
  <si>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</si>
  <si>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</si>
  <si>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</si>
  <si>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</si>
  <si>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</si>
  <si>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</si>
  <si>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</si>
  <si>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</si>
  <si>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</si>
  <si>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</si>
  <si>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</si>
  <si>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</si>
  <si>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</si>
  <si>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</si>
  <si>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</si>
  <si>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</si>
  <si>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</si>
  <si>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</si>
  <si>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</si>
  <si>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</si>
  <si>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</si>
  <si>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</si>
  <si>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</si>
  <si>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</si>
  <si>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</si>
  <si>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</si>
  <si>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</si>
  <si>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</si>
  <si>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</si>
  <si>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</si>
  <si>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</si>
  <si>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</si>
  <si>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</si>
  <si>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</si>
  <si>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</si>
  <si>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</si>
  <si>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</si>
  <si>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</si>
  <si>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</si>
  <si>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</si>
  <si>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</si>
  <si>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</si>
  <si>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</si>
  <si>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</si>
  <si>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</si>
  <si>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</si>
  <si>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</si>
  <si>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</si>
  <si>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</si>
  <si>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</si>
  <si>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</si>
  <si>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</si>
  <si>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</si>
  <si>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</si>
  <si>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</si>
  <si>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</si>
  <si>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</si>
  <si>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</si>
  <si>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</si>
  <si>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</si>
  <si>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</si>
  <si>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</si>
  <si>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</si>
  <si>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</si>
  <si>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</si>
  <si>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</si>
  <si>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</si>
  <si>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</si>
  <si>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</si>
  <si>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</si>
  <si>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</si>
  <si>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</si>
  <si>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</si>
  <si>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</si>
  <si>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</si>
  <si>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</si>
  <si>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</si>
  <si>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</si>
  <si>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</si>
  <si>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</si>
  <si>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</si>
  <si>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</si>
  <si>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</si>
  <si>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</si>
  <si>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</si>
  <si>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</si>
  <si>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</si>
  <si>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</si>
  <si>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</si>
  <si>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</si>
  <si>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</si>
  <si>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</si>
  <si>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</si>
  <si>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</si>
  <si>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</si>
  <si>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</si>
  <si>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</si>
  <si>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</si>
  <si>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</si>
  <si>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</si>
  <si>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</si>
  <si>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</si>
  <si>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</si>
  <si>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</si>
  <si>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</si>
  <si>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</si>
  <si>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</si>
  <si>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</si>
  <si>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</si>
  <si>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</si>
  <si>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</si>
  <si>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</si>
  <si>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</si>
  <si>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</si>
  <si>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</si>
  <si>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</si>
  <si>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</si>
  <si>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</si>
  <si>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</si>
  <si>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</si>
  <si>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</si>
  <si>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</si>
  <si>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</si>
  <si>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</si>
  <si>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</si>
  <si>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</si>
  <si>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</si>
  <si>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</si>
  <si>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</si>
  <si>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</si>
  <si>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</si>
  <si>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</si>
  <si>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</si>
  <si>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</si>
  <si>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</si>
  <si>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</si>
  <si>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</si>
  <si>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</si>
  <si>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</si>
  <si>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</si>
  <si>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</si>
  <si>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</si>
  <si>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</si>
  <si>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</si>
  <si>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</si>
  <si>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</si>
  <si>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</si>
  <si>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</si>
  <si>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</si>
  <si>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</si>
  <si>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</si>
  <si>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</si>
  <si>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</si>
  <si>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</si>
  <si>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</si>
  <si>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</si>
  <si>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</si>
  <si>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</si>
  <si>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</si>
  <si>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</si>
  <si>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</si>
  <si>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</si>
  <si>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</si>
  <si>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</si>
  <si>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</si>
  <si>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</si>
  <si>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</si>
  <si>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</si>
  <si>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</si>
  <si>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</si>
  <si>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</si>
  <si>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</si>
  <si>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</si>
  <si>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</si>
  <si>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</si>
  <si>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</si>
  <si>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</si>
  <si>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</si>
  <si>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</si>
  <si>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</si>
  <si>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</si>
  <si>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</si>
  <si>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</si>
  <si>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</si>
  <si>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</si>
  <si>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</si>
  <si>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</si>
  <si>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</si>
  <si>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</si>
  <si>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</si>
  <si>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</si>
  <si>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</si>
  <si>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</si>
  <si>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</si>
  <si>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</si>
  <si>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</si>
  <si>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</si>
  <si>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</si>
  <si>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</si>
  <si>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</si>
  <si>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</si>
  <si>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</si>
  <si>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</si>
  <si>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</si>
  <si>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</si>
  <si>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</si>
  <si>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</si>
  <si>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</si>
  <si>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</si>
  <si>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</si>
  <si>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</si>
  <si>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</si>
  <si>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</si>
  <si>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</si>
  <si>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</si>
  <si>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</si>
  <si>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</si>
  <si>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</si>
  <si>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</si>
  <si>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</si>
  <si>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</si>
  <si>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</si>
  <si>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</si>
  <si>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</si>
  <si>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</si>
  <si>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</si>
  <si>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</si>
  <si>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</si>
  <si>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</si>
  <si>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</si>
  <si>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</si>
  <si>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</si>
  <si>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</si>
  <si>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</si>
  <si>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</si>
  <si>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</si>
  <si>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</si>
  <si>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</si>
  <si>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</si>
  <si>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</si>
  <si>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</si>
  <si>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</si>
  <si>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</si>
  <si>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</si>
  <si>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</si>
  <si>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</si>
  <si>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</si>
  <si>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</si>
  <si>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</si>
  <si>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</si>
  <si>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</si>
  <si>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</si>
  <si>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</si>
  <si>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</si>
  <si>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</si>
  <si>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</si>
  <si>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</si>
  <si>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</si>
  <si>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</si>
  <si>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</si>
  <si>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</si>
  <si>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</si>
  <si>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</si>
  <si>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</si>
  <si>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</si>
  <si>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</si>
  <si>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</si>
  <si>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</si>
  <si>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</si>
  <si>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</si>
  <si>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</si>
  <si>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</si>
  <si>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</si>
  <si>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</si>
  <si>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</si>
  <si>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</si>
  <si>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</si>
  <si>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</si>
  <si>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</si>
  <si>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</si>
  <si>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</si>
  <si>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</si>
  <si>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</si>
  <si>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</si>
  <si>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</si>
  <si>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</si>
  <si>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</si>
  <si>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</si>
  <si>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</si>
  <si>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</si>
  <si>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</si>
  <si>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</si>
  <si>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</si>
  <si>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</si>
  <si>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</si>
  <si>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</si>
  <si>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</si>
  <si>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</si>
  <si>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</si>
  <si>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</si>
  <si>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</si>
  <si>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</si>
  <si>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</si>
  <si>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</si>
  <si>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</si>
  <si>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</si>
  <si>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</si>
  <si>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</si>
  <si>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</si>
  <si>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</si>
  <si>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</si>
  <si>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</si>
  <si>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</si>
  <si>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</si>
  <si>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</si>
  <si>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</si>
  <si>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</si>
  <si>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</si>
  <si>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</si>
  <si>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</si>
  <si>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</si>
  <si>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</si>
  <si>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</si>
  <si>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</si>
  <si>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</si>
  <si>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</si>
  <si>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</si>
  <si>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</si>
  <si>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</si>
  <si>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</si>
  <si>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</si>
  <si>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</si>
  <si>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</si>
  <si>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</si>
  <si>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</si>
  <si>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</si>
  <si>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</si>
  <si>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</si>
  <si>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</si>
  <si>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</si>
  <si>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</si>
  <si>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</si>
  <si>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</si>
  <si>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</si>
  <si>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</si>
  <si>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</si>
  <si>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</si>
  <si>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</si>
  <si>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</si>
  <si>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</si>
  <si>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</si>
  <si>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</si>
  <si>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</si>
  <si>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</si>
  <si>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</si>
  <si>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</si>
  <si>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</si>
  <si>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</si>
  <si>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</si>
  <si>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</si>
  <si>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</si>
  <si>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</si>
  <si>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</si>
  <si>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</si>
  <si>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</si>
  <si>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</si>
  <si>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</si>
  <si>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</si>
  <si>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</si>
  <si>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</si>
  <si>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</si>
  <si>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</si>
  <si>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</si>
  <si>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</si>
  <si>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</si>
  <si>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</si>
  <si>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</si>
  <si>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</si>
  <si>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</si>
  <si>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</si>
  <si>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</si>
  <si>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</si>
  <si>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</si>
  <si>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</si>
  <si>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</si>
  <si>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</si>
  <si>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</si>
  <si>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</si>
  <si>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</si>
  <si>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</si>
  <si>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</si>
  <si>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</si>
  <si>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</si>
  <si>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</si>
  <si>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</si>
  <si>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</si>
  <si>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</si>
  <si>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</si>
  <si>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</si>
  <si>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</si>
  <si>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</si>
  <si>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</si>
  <si>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</si>
  <si>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</si>
  <si>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</si>
  <si>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</si>
  <si>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</si>
  <si>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</si>
  <si>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</si>
  <si>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</si>
  <si>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</si>
  <si>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</si>
  <si>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</si>
  <si>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</si>
  <si>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</si>
  <si>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</si>
  <si>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</si>
  <si>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</si>
  <si>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</si>
  <si>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</si>
  <si>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</si>
  <si>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</si>
  <si>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</si>
  <si>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</si>
  <si>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</si>
  <si>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</si>
  <si>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</si>
  <si>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</si>
  <si>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</si>
  <si>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</si>
  <si>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</si>
  <si>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</si>
  <si>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</si>
  <si>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</si>
  <si>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</si>
  <si>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</si>
  <si>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</si>
  <si>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</si>
  <si>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</si>
  <si>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</si>
  <si>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</si>
  <si>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</si>
  <si>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</si>
  <si>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</si>
  <si>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</si>
  <si>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</si>
  <si>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</si>
  <si>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</si>
  <si>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</si>
  <si>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</si>
  <si>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</si>
  <si>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</si>
  <si>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</si>
  <si>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</si>
  <si>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</si>
  <si>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</si>
  <si>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</si>
  <si>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</si>
  <si>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</si>
  <si>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</si>
  <si>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</si>
  <si>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</si>
  <si>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</si>
  <si>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</si>
  <si>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</si>
  <si>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</si>
  <si>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</si>
  <si>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</si>
  <si>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</si>
  <si>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</si>
  <si>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</si>
  <si>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</si>
  <si>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</si>
  <si>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</si>
  <si>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</si>
  <si>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</si>
  <si>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</si>
  <si>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</si>
  <si>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</si>
  <si>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</si>
  <si>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</si>
  <si>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</si>
  <si>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</si>
  <si>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</si>
  <si>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</si>
  <si>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</si>
  <si>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</si>
  <si>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</si>
  <si>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</si>
  <si>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</si>
  <si>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</si>
  <si>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</si>
  <si>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</si>
  <si>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</si>
  <si>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</si>
  <si>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</si>
  <si>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</si>
  <si>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</si>
  <si>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</si>
  <si>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</si>
  <si>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</si>
  <si>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</si>
  <si>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</si>
  <si>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</si>
  <si>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</si>
  <si>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</si>
  <si>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</si>
  <si>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</si>
  <si>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</si>
  <si>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</si>
  <si>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</si>
  <si>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</si>
  <si>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</si>
  <si>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</si>
  <si>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</si>
  <si>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</si>
  <si>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</si>
  <si>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</si>
  <si>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</si>
  <si>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</si>
  <si>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</si>
  <si>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</si>
  <si>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</si>
  <si>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</si>
  <si>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</si>
  <si>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</si>
  <si>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</si>
  <si>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</si>
  <si>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</si>
  <si>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</si>
  <si>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</si>
  <si>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</si>
  <si>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</si>
  <si>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</si>
  <si>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</si>
  <si>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</si>
  <si>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</si>
  <si>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</si>
  <si>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</si>
  <si>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</si>
  <si>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</si>
  <si>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</si>
  <si>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</si>
  <si>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</si>
  <si>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</si>
  <si>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</si>
  <si>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</si>
  <si>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</si>
  <si>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</si>
  <si>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</si>
  <si>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</si>
  <si>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</si>
  <si>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</si>
  <si>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</si>
  <si>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</si>
  <si>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</si>
  <si>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</si>
  <si>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</si>
  <si>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</si>
  <si>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</si>
  <si>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</si>
  <si>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</si>
  <si>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</si>
  <si>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</si>
  <si>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</si>
  <si>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</si>
  <si>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</si>
  <si>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</si>
  <si>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</si>
  <si>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</si>
  <si>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</si>
  <si>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</si>
  <si>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</si>
  <si>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</si>
  <si>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</si>
  <si>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</si>
  <si>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</si>
  <si>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</si>
  <si>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</si>
  <si>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</si>
  <si>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</si>
  <si>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</si>
  <si>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</si>
  <si>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</si>
  <si>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</si>
  <si>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</si>
  <si>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</si>
  <si>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</si>
  <si>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</si>
  <si>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</si>
  <si>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</si>
  <si>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</si>
  <si>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</si>
  <si>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</si>
  <si>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</si>
  <si>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</si>
  <si>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</si>
  <si>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</si>
  <si>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</si>
  <si>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</si>
  <si>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</si>
  <si>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</si>
  <si>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</si>
  <si>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</si>
  <si>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</si>
  <si>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</si>
  <si>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</si>
  <si>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</si>
  <si>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</si>
  <si>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</si>
  <si>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</si>
  <si>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</si>
  <si>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</si>
  <si>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</si>
  <si>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</si>
  <si>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</si>
  <si>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</si>
  <si>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</si>
  <si>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</si>
  <si>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</si>
  <si>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</si>
  <si>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</si>
  <si>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</si>
  <si>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</si>
  <si>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</si>
  <si>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</si>
  <si>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</si>
  <si>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</si>
  <si>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</si>
  <si>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</si>
  <si>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</si>
  <si>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</si>
  <si>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</si>
  <si>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</si>
  <si>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</si>
  <si>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</si>
  <si>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</si>
  <si>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</si>
  <si>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</si>
  <si>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</si>
  <si>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</si>
  <si>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</si>
  <si>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</si>
  <si>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</si>
  <si>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</si>
  <si>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</si>
  <si>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</si>
  <si>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</si>
  <si>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</si>
  <si>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</si>
  <si>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</si>
  <si>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</si>
  <si>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</si>
  <si>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</si>
  <si>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</si>
  <si>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</si>
  <si>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</si>
  <si>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</si>
  <si>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</si>
  <si>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</si>
  <si>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</si>
  <si>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</si>
  <si>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</si>
  <si>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</si>
  <si>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</si>
  <si>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</si>
  <si>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</si>
  <si>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</si>
  <si>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</si>
  <si>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</si>
  <si>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</si>
  <si>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</si>
  <si>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</si>
  <si>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</si>
  <si>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</si>
  <si>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</si>
  <si>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</si>
  <si>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</si>
  <si>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</si>
  <si>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</si>
  <si>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</si>
  <si>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</si>
  <si>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</si>
  <si>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</si>
  <si>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</si>
  <si>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</si>
  <si>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</si>
  <si>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</si>
  <si>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</si>
  <si>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</si>
  <si>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</si>
  <si>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</si>
  <si>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</si>
  <si>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</si>
  <si>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</si>
  <si>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</si>
  <si>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</si>
  <si>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</si>
  <si>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</si>
  <si>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</si>
  <si>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</si>
  <si>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</si>
  <si>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</si>
  <si>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</si>
  <si>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</si>
  <si>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</si>
  <si>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</si>
  <si>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</si>
  <si>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</si>
  <si>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</si>
  <si>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</si>
  <si>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</si>
  <si>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</si>
  <si>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</si>
  <si>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</si>
  <si>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</si>
  <si>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</si>
  <si>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</si>
  <si>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</si>
  <si>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</si>
  <si>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</si>
  <si>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</si>
  <si>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</si>
  <si>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</si>
  <si>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</si>
  <si>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</si>
  <si>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</si>
  <si>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</si>
  <si>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</si>
  <si>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</si>
  <si>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</si>
  <si>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</si>
  <si>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</si>
  <si>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</si>
  <si>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</si>
  <si>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</si>
  <si>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</si>
  <si>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</si>
  <si>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</si>
  <si>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</si>
  <si>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</si>
  <si>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</si>
  <si>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</si>
  <si>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</si>
  <si>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</si>
  <si>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</si>
  <si>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</si>
  <si>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</si>
  <si>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</si>
  <si>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</si>
  <si>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</si>
  <si>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</si>
  <si>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</si>
  <si>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</si>
  <si>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</si>
  <si>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</si>
  <si>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</si>
  <si>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</si>
  <si>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</si>
  <si>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</si>
  <si>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</si>
  <si>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</si>
  <si>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</si>
  <si>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</si>
  <si>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</si>
  <si>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</si>
  <si>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</si>
  <si>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</si>
  <si>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</si>
  <si>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</si>
  <si>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</si>
  <si>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</si>
  <si>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</si>
  <si>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</si>
  <si>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</si>
  <si>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</si>
  <si>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</si>
  <si>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</si>
  <si>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</si>
  <si>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</si>
  <si>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</si>
  <si>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</si>
  <si>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</si>
  <si>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</si>
  <si>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</si>
  <si>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</si>
  <si>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</si>
  <si>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</si>
  <si>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</si>
  <si>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</si>
  <si>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</si>
  <si>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</si>
  <si>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</si>
  <si>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</si>
  <si>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</si>
  <si>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</si>
  <si>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</si>
  <si>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</si>
  <si>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</si>
  <si>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</si>
  <si>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</si>
  <si>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</si>
  <si>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</si>
  <si>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</si>
  <si>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</si>
  <si>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</si>
  <si>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</si>
  <si>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</si>
  <si>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</si>
  <si>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</si>
  <si>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</si>
  <si>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</si>
  <si>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</si>
  <si>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</si>
  <si>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</si>
  <si>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</si>
  <si>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</si>
  <si>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</si>
  <si>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</si>
  <si>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</si>
  <si>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</si>
  <si>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</si>
  <si>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</si>
  <si>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</si>
  <si>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</si>
  <si>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</si>
  <si>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</si>
  <si>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</si>
  <si>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</si>
  <si>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</si>
  <si>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</si>
  <si>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</si>
  <si>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</si>
  <si>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</si>
  <si>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</si>
  <si>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</si>
  <si>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</si>
  <si>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</si>
  <si>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</si>
  <si>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</si>
  <si>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</si>
  <si>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</si>
  <si>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</si>
  <si>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</si>
  <si>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</si>
  <si>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</si>
  <si>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</si>
  <si>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</si>
  <si>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</si>
  <si>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</si>
  <si>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</si>
  <si>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</si>
  <si>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</si>
  <si>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</si>
  <si>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</si>
  <si>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</si>
  <si>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</si>
  <si>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</si>
  <si>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</si>
  <si>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</si>
  <si>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</si>
  <si>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</si>
  <si>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</si>
  <si>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</si>
  <si>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</si>
  <si>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</si>
  <si>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</si>
  <si>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</si>
  <si>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</si>
  <si>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</si>
  <si>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</si>
  <si>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</si>
  <si>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</si>
  <si>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</si>
  <si>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</si>
  <si>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</si>
  <si>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</si>
  <si>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</si>
  <si>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</si>
  <si>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</si>
  <si>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</si>
  <si>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</si>
  <si>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</si>
  <si>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</si>
  <si>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</si>
  <si>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</si>
  <si>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</si>
  <si>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</si>
  <si>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</si>
  <si>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</si>
  <si>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</si>
  <si>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</si>
  <si>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</si>
  <si>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</si>
  <si>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</si>
  <si>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</si>
  <si>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</si>
  <si>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</si>
  <si>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</si>
  <si>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</si>
  <si>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</si>
  <si>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</si>
  <si>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</si>
  <si>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</si>
  <si>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</si>
  <si>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</si>
  <si>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</si>
  <si>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</si>
  <si>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</si>
  <si>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</si>
  <si>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</si>
  <si>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</si>
  <si>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</si>
  <si>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</si>
  <si>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</si>
  <si>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</si>
  <si>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</si>
  <si>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</si>
  <si>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</si>
  <si>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</si>
  <si>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</si>
  <si>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</si>
  <si>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</si>
  <si>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</si>
  <si>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</si>
  <si>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</si>
  <si>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</si>
  <si>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</si>
  <si>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</si>
  <si>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</si>
  <si>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</si>
  <si>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</si>
  <si>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</si>
  <si>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</si>
  <si>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</si>
  <si>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</si>
  <si>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</si>
  <si>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</si>
  <si>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</si>
  <si>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</si>
  <si>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</si>
  <si>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</si>
  <si>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</si>
  <si>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</si>
  <si>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</si>
  <si>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</si>
  <si>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</si>
  <si>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</si>
  <si>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</si>
  <si>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</si>
  <si>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</si>
  <si>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</si>
  <si>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</si>
  <si>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</si>
  <si>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</si>
  <si>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</si>
  <si>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</si>
  <si>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</si>
  <si>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</si>
  <si>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</si>
  <si>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</si>
  <si>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</si>
  <si>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</si>
  <si>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</si>
  <si>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</si>
  <si>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</si>
  <si>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</si>
  <si>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</si>
  <si>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</si>
  <si>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</si>
  <si>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</si>
  <si>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</si>
  <si>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</si>
  <si>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</si>
  <si>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</si>
  <si>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</si>
  <si>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</si>
  <si>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</si>
  <si>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</si>
  <si>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</si>
  <si>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</si>
  <si>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</si>
  <si>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</si>
  <si>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</si>
  <si>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</si>
  <si>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</si>
  <si>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</si>
  <si>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</si>
  <si>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</si>
  <si>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</si>
  <si>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</si>
  <si>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</si>
  <si>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</si>
  <si>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</si>
  <si>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</si>
  <si>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</si>
  <si>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</si>
  <si>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</si>
  <si>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</si>
  <si>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</si>
  <si>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</si>
  <si>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</si>
  <si>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</si>
  <si>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</si>
  <si>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</si>
  <si>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</si>
  <si>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</si>
  <si>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</si>
  <si>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</si>
  <si>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</si>
  <si>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</si>
  <si>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</si>
  <si>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</si>
  <si>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</si>
  <si>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</si>
  <si>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</si>
  <si>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</si>
  <si>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</si>
  <si>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</si>
  <si>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</si>
  <si>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</si>
  <si>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</si>
  <si>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</si>
  <si>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</si>
  <si>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</si>
  <si>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</si>
  <si>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</si>
  <si>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</si>
  <si>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</si>
  <si>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</si>
  <si>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</si>
  <si>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</si>
  <si>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</si>
  <si>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</si>
  <si>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</si>
  <si>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</si>
  <si>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</si>
  <si>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</si>
  <si>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</si>
  <si>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</si>
  <si>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</si>
  <si>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</si>
  <si>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</si>
  <si>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</si>
  <si>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</si>
  <si>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</si>
  <si>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</si>
  <si>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</si>
  <si>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</si>
  <si>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</si>
  <si>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</si>
  <si>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</si>
  <si>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</si>
  <si>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</si>
  <si>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</si>
  <si>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</si>
  <si>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</si>
  <si>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</si>
  <si>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</si>
  <si>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</si>
  <si>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</si>
  <si>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</si>
  <si>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</si>
  <si>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</si>
  <si>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</si>
  <si>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</si>
  <si>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</si>
  <si>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</si>
  <si>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</si>
  <si>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</si>
  <si>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</si>
  <si>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</si>
  <si>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</si>
  <si>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</si>
  <si>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</si>
  <si>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</si>
  <si>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</si>
  <si>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</si>
  <si>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</si>
  <si>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</si>
  <si>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</si>
  <si>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</si>
  <si>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</si>
  <si>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</si>
  <si>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</si>
  <si>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</si>
  <si>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</si>
  <si>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</si>
  <si>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</si>
  <si>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</si>
  <si>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</si>
  <si>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</si>
  <si>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</si>
  <si>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</si>
  <si>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</si>
  <si>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</si>
  <si>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</si>
  <si>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</si>
  <si>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</si>
  <si>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</si>
  <si>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</si>
  <si>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</si>
  <si>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</si>
  <si>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</si>
  <si>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</si>
  <si>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</si>
  <si>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</si>
  <si>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</si>
  <si>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</si>
  <si>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</si>
  <si>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</si>
  <si>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</si>
  <si>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</si>
  <si>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</si>
  <si>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</si>
  <si>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</si>
  <si>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</si>
  <si>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</si>
  <si>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</si>
  <si>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</si>
  <si>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</si>
  <si>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</si>
  <si>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</si>
  <si>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</si>
  <si>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</si>
  <si>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</si>
  <si>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</si>
  <si>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</si>
  <si>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</si>
  <si>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</si>
  <si>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</si>
  <si>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</si>
  <si>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</si>
  <si>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</si>
  <si>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</si>
  <si>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</si>
  <si>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</si>
  <si>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</si>
  <si>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</si>
  <si>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</si>
  <si>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</si>
  <si>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</si>
  <si>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</si>
  <si>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</si>
  <si>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</si>
  <si>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</si>
  <si>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</si>
  <si>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</si>
  <si>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</si>
  <si>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</si>
  <si>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</si>
  <si>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</si>
  <si>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</si>
  <si>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</si>
  <si>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</si>
  <si>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</si>
  <si>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</si>
  <si>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</si>
  <si>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</si>
  <si>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</si>
  <si>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</si>
  <si>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</si>
  <si>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</si>
  <si>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</si>
  <si>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</si>
  <si>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</si>
  <si>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</si>
  <si>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</si>
  <si>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</si>
  <si>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</si>
  <si>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</si>
  <si>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</si>
  <si>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</si>
  <si>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</si>
  <si>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</si>
  <si>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</si>
  <si>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</si>
  <si>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</si>
  <si>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</si>
  <si>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</si>
  <si>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</si>
  <si>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</si>
  <si>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</si>
  <si>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</si>
  <si>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</si>
  <si>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</si>
  <si>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</si>
  <si>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</si>
  <si>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</si>
  <si>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</si>
  <si>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</si>
  <si>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</si>
  <si>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</si>
  <si>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</si>
  <si>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</si>
  <si>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</si>
  <si>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</si>
  <si>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</si>
  <si>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</si>
  <si>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</si>
  <si>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</si>
  <si>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</si>
  <si>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</si>
  <si>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</si>
  <si>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</si>
  <si>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</si>
  <si>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</si>
  <si>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</si>
  <si>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</si>
  <si>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</si>
  <si>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</si>
  <si>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</si>
  <si>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</si>
  <si>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</si>
  <si>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</si>
  <si>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</si>
  <si>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</si>
  <si>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</si>
  <si>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</si>
  <si>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</si>
  <si>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</si>
  <si>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</si>
  <si>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</si>
  <si>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</si>
  <si>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</si>
  <si>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</si>
  <si>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</si>
  <si>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</si>
  <si>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</si>
  <si>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</si>
  <si>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</si>
  <si>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</si>
  <si>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</si>
  <si>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</si>
  <si>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</si>
  <si>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</si>
  <si>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</si>
  <si>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</si>
  <si>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</si>
  <si>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</si>
  <si>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</si>
  <si>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</si>
  <si>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</si>
  <si>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</si>
  <si>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</si>
  <si>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</si>
  <si>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</si>
  <si>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</si>
  <si>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</si>
  <si>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</si>
  <si>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</si>
  <si>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</si>
  <si>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</si>
  <si>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</si>
  <si>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</si>
  <si>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</si>
  <si>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</si>
  <si>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</si>
  <si>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</si>
  <si>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</si>
  <si>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</si>
  <si>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</si>
  <si>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</si>
  <si>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</si>
  <si>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</si>
  <si>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</si>
  <si>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</si>
  <si>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</si>
  <si>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</si>
  <si>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</si>
  <si>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</si>
  <si>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</si>
  <si>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</si>
  <si>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</si>
  <si>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</si>
  <si>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</si>
  <si>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</si>
  <si>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</si>
  <si>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</si>
  <si>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</si>
  <si>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</si>
  <si>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</si>
  <si>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</si>
  <si>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</si>
  <si>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</si>
  <si>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</si>
  <si>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</si>
  <si>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</si>
  <si>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</si>
  <si>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</si>
  <si>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</si>
  <si>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</si>
  <si>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</si>
  <si>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</si>
  <si>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</si>
  <si>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</si>
  <si>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</si>
  <si>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</si>
  <si>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</si>
  <si>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</si>
  <si>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</si>
  <si>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</si>
  <si>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</si>
  <si>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</si>
  <si>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</si>
  <si>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</si>
  <si>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</si>
  <si>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</si>
  <si>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</si>
  <si>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</si>
  <si>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</si>
  <si>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</si>
  <si>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</si>
  <si>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</si>
  <si>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</si>
  <si>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</si>
  <si>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</si>
  <si>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</si>
  <si>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</si>
  <si>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</si>
  <si>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</si>
  <si>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</si>
  <si>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</si>
  <si>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</si>
  <si>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</si>
  <si>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</si>
  <si>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</si>
  <si>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</si>
  <si>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</si>
  <si>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</si>
  <si>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</si>
  <si>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</si>
  <si>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</si>
  <si>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</si>
  <si>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</si>
  <si>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</si>
  <si>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</si>
  <si>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</si>
  <si>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</si>
  <si>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</si>
  <si>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</si>
  <si>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</si>
  <si>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</si>
  <si>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</si>
  <si>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</si>
  <si>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</si>
  <si>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</si>
  <si>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</si>
  <si>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</si>
  <si>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</si>
  <si>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</si>
  <si>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</si>
  <si>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</si>
  <si>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</si>
  <si>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</si>
  <si>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</si>
  <si>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</si>
  <si>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</si>
  <si>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</si>
  <si>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</si>
  <si>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</si>
  <si>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</si>
  <si>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</si>
  <si>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</si>
  <si>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</si>
  <si>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</si>
  <si>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</si>
  <si>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</si>
  <si>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</si>
  <si>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</si>
  <si>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</si>
  <si>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</si>
  <si>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</si>
  <si>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</si>
  <si>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</si>
  <si>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</si>
  <si>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</si>
  <si>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</si>
  <si>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</si>
  <si>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</si>
  <si>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</si>
  <si>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</si>
  <si>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</si>
  <si>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</si>
  <si>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</si>
  <si>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</si>
  <si>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</si>
  <si>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</si>
  <si>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</si>
  <si>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</si>
  <si>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</si>
  <si>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</si>
  <si>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</si>
  <si>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</si>
  <si>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</si>
  <si>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</si>
  <si>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</si>
  <si>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</si>
  <si>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</si>
  <si>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</si>
  <si>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</si>
  <si>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</si>
  <si>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</si>
  <si>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</si>
  <si>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</si>
  <si>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</si>
  <si>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</si>
  <si>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</si>
  <si>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</si>
  <si>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</si>
  <si>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</si>
  <si>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</si>
  <si>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</si>
  <si>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</si>
  <si>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</si>
  <si>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</si>
  <si>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</si>
  <si>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</si>
  <si>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</si>
  <si>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</si>
  <si>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</si>
  <si>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</si>
  <si>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</si>
  <si>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</si>
  <si>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</si>
  <si>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</si>
  <si>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</si>
  <si>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</si>
  <si>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</si>
  <si>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</si>
  <si>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</si>
  <si>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</si>
  <si>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</si>
  <si>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</si>
  <si>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</si>
  <si>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</si>
  <si>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</si>
  <si>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</si>
  <si>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</si>
  <si>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</si>
  <si>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</si>
  <si>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</si>
  <si>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</si>
  <si>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</si>
  <si>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</si>
  <si>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</si>
  <si>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</si>
  <si>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</si>
  <si>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</si>
  <si>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</si>
  <si>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</si>
  <si>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</si>
  <si>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</si>
  <si>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</si>
  <si>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</si>
  <si>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</si>
  <si>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</si>
  <si>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</si>
  <si>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</si>
  <si>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</si>
  <si>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</si>
  <si>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</si>
  <si>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</si>
  <si>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</si>
  <si>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</si>
  <si>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</si>
  <si>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</si>
  <si>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</si>
  <si>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</si>
  <si>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</si>
  <si>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</si>
  <si>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</si>
  <si>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</si>
  <si>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</si>
  <si>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</si>
  <si>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</si>
  <si>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</si>
  <si>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</si>
  <si>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</si>
  <si>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</si>
  <si>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</si>
  <si>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</si>
  <si>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</si>
  <si>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</si>
  <si>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</si>
  <si>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</si>
  <si>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</si>
  <si>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</si>
  <si>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</si>
  <si>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</si>
  <si>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</si>
  <si>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</si>
  <si>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</si>
  <si>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</si>
  <si>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</si>
  <si>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</si>
  <si>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</si>
  <si>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</si>
  <si>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</si>
  <si>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</si>
  <si>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</si>
  <si>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</si>
  <si>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</si>
  <si>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</si>
  <si>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</si>
  <si>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</si>
  <si>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</si>
  <si>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</si>
  <si>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</si>
  <si>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</si>
  <si>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</si>
  <si>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</si>
  <si>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</si>
  <si>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</si>
  <si>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</si>
  <si>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</si>
  <si>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</si>
  <si>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</si>
  <si>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</si>
  <si>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</si>
  <si>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</si>
  <si>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</si>
  <si>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</si>
  <si>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</si>
  <si>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</si>
  <si>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</si>
  <si>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</si>
  <si>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</si>
  <si>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</si>
  <si>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</si>
  <si>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</si>
  <si>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</si>
  <si>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</si>
  <si>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</si>
  <si>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</si>
  <si>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</si>
  <si>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</si>
  <si>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</si>
  <si>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</si>
  <si>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</si>
  <si>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</si>
  <si>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</si>
  <si>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</si>
  <si>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</si>
  <si>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</si>
  <si>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</si>
  <si>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</si>
  <si>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</si>
  <si>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</si>
  <si>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</si>
  <si>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</si>
  <si>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</si>
  <si>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</si>
  <si>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</si>
  <si>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</si>
  <si>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</si>
  <si>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</si>
  <si>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</si>
  <si>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</si>
  <si>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</si>
  <si>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</si>
  <si>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</si>
  <si>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</si>
  <si>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</si>
  <si>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</si>
  <si>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</si>
  <si>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</si>
  <si>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</si>
  <si>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</si>
  <si>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</si>
  <si>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</si>
  <si>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</si>
  <si>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</si>
  <si>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</si>
  <si>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</si>
  <si>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</si>
  <si>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</si>
  <si>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</si>
  <si>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</si>
  <si>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</si>
  <si>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</si>
  <si>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</si>
  <si>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</si>
  <si>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</si>
  <si>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</si>
  <si>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</si>
  <si>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</si>
  <si>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</si>
  <si>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</si>
  <si>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</si>
  <si>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</si>
  <si>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</si>
  <si>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</si>
  <si>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</si>
  <si>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</si>
  <si>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</si>
  <si>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</si>
  <si>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</si>
  <si>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</si>
  <si>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</si>
  <si>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</si>
  <si>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</si>
  <si>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</si>
  <si>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</si>
  <si>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</si>
  <si>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</si>
  <si>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</si>
  <si>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</si>
  <si>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</si>
  <si>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</si>
  <si>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</si>
  <si>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</si>
  <si>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</si>
  <si>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</si>
  <si>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</si>
  <si>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</si>
  <si>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</si>
  <si>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</si>
  <si>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</si>
  <si>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</si>
  <si>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</si>
  <si>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</si>
  <si>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</si>
  <si>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</si>
  <si>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</si>
  <si>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</si>
  <si>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</si>
  <si>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</si>
  <si>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</si>
  <si>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</si>
  <si>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</si>
  <si>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</si>
  <si>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</si>
  <si>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</si>
  <si>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</si>
  <si>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</si>
  <si>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</si>
  <si>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</si>
  <si>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</si>
  <si>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</si>
  <si>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</si>
  <si>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</si>
  <si>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</si>
  <si>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</si>
  <si>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</si>
  <si>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</si>
  <si>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</si>
  <si>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</si>
  <si>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</si>
  <si>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</si>
  <si>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</si>
  <si>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</si>
  <si>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</si>
  <si>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</si>
  <si>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</si>
  <si>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</si>
  <si>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</si>
  <si>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</si>
  <si>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</si>
  <si>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</si>
  <si>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</si>
  <si>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</si>
  <si>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</si>
  <si>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</si>
  <si>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</si>
  <si>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</si>
  <si>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</si>
  <si>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</si>
  <si>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</si>
  <si>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</si>
  <si>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</si>
  <si>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</si>
  <si>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</si>
  <si>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</si>
  <si>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</si>
  <si>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</si>
  <si>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</si>
  <si>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</si>
  <si>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</si>
  <si>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</si>
  <si>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</si>
  <si>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</si>
  <si>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</si>
  <si>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</si>
  <si>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</si>
  <si>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</si>
  <si>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</si>
  <si>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</si>
  <si>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</si>
  <si>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</si>
  <si>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</si>
  <si>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</si>
  <si>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</si>
  <si>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</si>
  <si>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</si>
  <si>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</si>
  <si>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</si>
  <si>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</si>
  <si>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</si>
  <si>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</si>
  <si>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</si>
  <si>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</si>
  <si>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</si>
  <si>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</si>
  <si>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</si>
  <si>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</si>
  <si>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</si>
  <si>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</si>
  <si>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</si>
  <si>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</si>
  <si>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</si>
  <si>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</si>
  <si>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</si>
  <si>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</si>
  <si>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</si>
  <si>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</si>
  <si>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</si>
  <si>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</si>
  <si>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</si>
  <si>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</si>
  <si>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</si>
  <si>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</si>
  <si>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</si>
  <si>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</si>
  <si>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</si>
  <si>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</si>
  <si>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</si>
  <si>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</si>
  <si>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</si>
  <si>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</si>
  <si>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</si>
  <si>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</si>
  <si>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</si>
  <si>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</si>
  <si>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</si>
  <si>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</si>
  <si>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</si>
  <si>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</si>
  <si>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</si>
  <si>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</si>
  <si>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</si>
  <si>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</si>
  <si>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</si>
  <si>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</si>
  <si>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</si>
  <si>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</si>
  <si>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</si>
  <si>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</si>
  <si>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</si>
  <si>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</si>
  <si>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</si>
  <si>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</si>
  <si>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</si>
  <si>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</si>
  <si>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</si>
  <si>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</si>
  <si>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</si>
  <si>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</si>
  <si>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</si>
  <si>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</si>
  <si>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</si>
  <si>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</si>
  <si>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</si>
  <si>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</si>
  <si>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</si>
  <si>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</si>
  <si>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</si>
  <si>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</si>
  <si>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</si>
  <si>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</si>
  <si>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</si>
  <si>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</si>
  <si>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</si>
  <si>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</si>
  <si>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</si>
  <si>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</si>
  <si>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</si>
  <si>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</si>
  <si>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</si>
  <si>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</si>
  <si>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</si>
  <si>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</si>
  <si>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</si>
  <si>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</si>
  <si>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</si>
  <si>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</si>
  <si>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</si>
  <si>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</si>
  <si>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</si>
  <si>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</si>
  <si>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</si>
  <si>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</si>
  <si>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</si>
  <si>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</si>
  <si>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</si>
  <si>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</si>
  <si>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</si>
  <si>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</si>
  <si>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</si>
  <si>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</si>
  <si>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</si>
  <si>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</si>
  <si>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</si>
  <si>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</si>
  <si>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</si>
  <si>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</si>
  <si>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</si>
  <si>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</si>
  <si>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</si>
  <si>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</si>
  <si>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</si>
  <si>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</si>
  <si>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</si>
  <si>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</si>
  <si>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</si>
  <si>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</si>
  <si>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</si>
  <si>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</si>
  <si>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</si>
  <si>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</si>
  <si>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</si>
  <si>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</si>
  <si>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</si>
  <si>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</si>
  <si>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</si>
  <si>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</si>
  <si>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</si>
  <si>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</si>
  <si>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</si>
  <si>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</si>
  <si>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</si>
  <si>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</si>
  <si>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</si>
  <si>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</si>
  <si>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</si>
  <si>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</si>
  <si>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</si>
  <si>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</si>
  <si>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</si>
  <si>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</si>
  <si>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</si>
  <si>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</si>
  <si>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</si>
  <si>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</si>
  <si>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</si>
  <si>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</si>
  <si>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</si>
  <si>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</si>
  <si>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</si>
  <si>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</si>
  <si>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</si>
  <si>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</si>
  <si>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</si>
  <si>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</si>
  <si>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</si>
  <si>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</si>
  <si>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</si>
  <si>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</si>
  <si>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</si>
  <si>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</si>
  <si>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</si>
  <si>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</si>
  <si>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</si>
  <si>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</si>
  <si>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</si>
  <si>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</si>
  <si>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</si>
  <si>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</si>
  <si>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</si>
  <si>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</si>
  <si>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</si>
  <si>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</si>
  <si>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</si>
  <si>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</si>
  <si>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</si>
  <si>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</si>
  <si>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</si>
  <si>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</si>
  <si>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</si>
  <si>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</si>
  <si>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</si>
  <si>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</si>
  <si>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</si>
  <si>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</si>
  <si>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</si>
  <si>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</si>
  <si>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</si>
  <si>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</si>
  <si>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</si>
  <si>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</si>
  <si>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</si>
  <si>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</si>
  <si>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</si>
  <si>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</si>
  <si>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</si>
  <si>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</si>
  <si>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</si>
  <si>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</si>
  <si>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</si>
  <si>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</si>
  <si>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</si>
  <si>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</si>
  <si>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</si>
  <si>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</si>
  <si>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</si>
  <si>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</si>
  <si>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</si>
  <si>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</si>
  <si>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</si>
  <si>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</si>
  <si>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</si>
  <si>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</si>
  <si>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</si>
  <si>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</si>
  <si>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</si>
  <si>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</si>
  <si>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</si>
  <si>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</si>
  <si>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</si>
  <si>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</si>
  <si>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</si>
  <si>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</si>
  <si>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</si>
  <si>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</si>
  <si>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</si>
  <si>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</si>
  <si>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</si>
  <si>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</si>
  <si>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</si>
  <si>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</si>
  <si>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</si>
  <si>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</si>
  <si>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</si>
  <si>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</si>
  <si>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</si>
  <si>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</si>
  <si>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</si>
  <si>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</si>
  <si>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</si>
  <si>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</si>
  <si>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</si>
  <si>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</si>
  <si>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</si>
  <si>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</si>
  <si>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</si>
  <si>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</si>
  <si>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</si>
  <si>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</si>
  <si>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</si>
  <si>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</si>
  <si>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</si>
  <si>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</si>
  <si>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</si>
  <si>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</si>
  <si>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</si>
  <si>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</si>
  <si>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</si>
  <si>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</si>
  <si>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</si>
  <si>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</si>
  <si>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</si>
  <si>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</si>
  <si>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</si>
  <si>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</si>
  <si>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</si>
  <si>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</si>
  <si>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</si>
  <si>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</si>
  <si>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</si>
  <si>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</si>
  <si>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</si>
  <si>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</si>
  <si>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</si>
  <si>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</si>
  <si>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</si>
  <si>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</si>
  <si>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</si>
  <si>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</si>
  <si>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</si>
  <si>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</si>
  <si>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</si>
  <si>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</si>
  <si>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</si>
  <si>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</si>
  <si>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</si>
  <si>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</si>
  <si>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</si>
  <si>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</si>
  <si>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</si>
  <si>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</si>
  <si>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</si>
  <si>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</si>
  <si>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</si>
  <si>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</si>
  <si>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</si>
  <si>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</si>
  <si>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</si>
  <si>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</si>
  <si>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</si>
  <si>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</si>
  <si>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</si>
  <si>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</si>
  <si>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</si>
  <si>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</si>
  <si>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</si>
  <si>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</si>
  <si>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</si>
  <si>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</si>
  <si>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</si>
  <si>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</si>
  <si>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</si>
  <si>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</si>
  <si>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</si>
  <si>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</si>
  <si>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</si>
  <si>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</si>
  <si>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</si>
  <si>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</si>
  <si>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</si>
  <si>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</si>
  <si>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</si>
  <si>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</si>
  <si>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</si>
  <si>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</si>
  <si>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</si>
  <si>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</si>
  <si>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</si>
  <si>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</si>
  <si>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</si>
  <si>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</si>
  <si>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</si>
  <si>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</si>
  <si>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</si>
  <si>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</si>
  <si>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</si>
  <si>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</si>
  <si>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</si>
  <si>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</si>
  <si>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</si>
  <si>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</si>
  <si>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</si>
  <si>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</si>
  <si>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</si>
  <si>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</si>
  <si>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</si>
  <si>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</si>
  <si>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</si>
  <si>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</si>
  <si>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</si>
  <si>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</si>
  <si>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</si>
  <si>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</si>
  <si>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</si>
  <si>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</si>
  <si>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</si>
  <si>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</si>
  <si>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</si>
  <si>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</si>
  <si>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</si>
  <si>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</si>
  <si>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</si>
  <si>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</si>
  <si>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</si>
  <si>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</si>
  <si>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</si>
  <si>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</si>
  <si>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</si>
  <si>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</si>
  <si>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</si>
  <si>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</si>
  <si>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</si>
  <si>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</si>
  <si>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</si>
  <si>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</si>
  <si>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</si>
  <si>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</si>
  <si>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</si>
  <si>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</si>
  <si>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</si>
  <si>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</si>
  <si>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</si>
  <si>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</si>
  <si>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</si>
  <si>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</si>
  <si>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</si>
  <si>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</si>
  <si>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</si>
  <si>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</si>
  <si>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</si>
  <si>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</si>
  <si>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</si>
  <si>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</si>
  <si>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</si>
  <si>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</si>
  <si>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</si>
  <si>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</si>
  <si>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</si>
  <si>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</si>
  <si>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</si>
  <si>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</si>
  <si>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</si>
  <si>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</si>
  <si>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</si>
  <si>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</si>
  <si>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</si>
  <si>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</si>
  <si>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</si>
  <si>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</si>
  <si>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</si>
  <si>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</si>
  <si>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</si>
  <si>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</si>
  <si>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</si>
  <si>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</si>
  <si>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</si>
  <si>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</si>
  <si>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</si>
  <si>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</si>
  <si>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</si>
  <si>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</si>
  <si>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</si>
  <si>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</si>
  <si>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</si>
  <si>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</si>
  <si>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</si>
  <si>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</si>
  <si>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</si>
  <si>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</si>
  <si>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</si>
  <si>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</si>
  <si>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</si>
  <si>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</si>
  <si>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</si>
  <si>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</si>
  <si>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</si>
  <si>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</si>
  <si>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</si>
  <si>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</si>
  <si>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</si>
  <si>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</si>
  <si>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</si>
  <si>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</si>
  <si>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</si>
  <si>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</si>
  <si>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</si>
  <si>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</si>
  <si>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</si>
  <si>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</si>
  <si>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</si>
  <si>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</si>
  <si>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</si>
  <si>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</si>
  <si>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</si>
  <si>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</si>
  <si>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</si>
  <si>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</si>
  <si>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</si>
  <si>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</si>
  <si>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</si>
  <si>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</si>
  <si>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</si>
  <si>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</si>
  <si>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</si>
  <si>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</si>
  <si>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</si>
  <si>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</si>
  <si>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</si>
  <si>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</si>
  <si>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</si>
  <si>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</si>
  <si>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</si>
  <si>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</si>
  <si>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</si>
  <si>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</si>
  <si>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</si>
  <si>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</si>
  <si>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</si>
  <si>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</si>
  <si>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</si>
  <si>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</si>
  <si>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</si>
  <si>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</si>
  <si>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</si>
  <si>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</si>
  <si>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</si>
  <si>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</si>
  <si>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</si>
  <si>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</si>
  <si>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</si>
  <si>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</si>
  <si>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</si>
  <si>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</si>
  <si>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</si>
  <si>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</si>
  <si>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</si>
  <si>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</si>
  <si>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</si>
  <si>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</si>
  <si>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</si>
  <si>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</si>
  <si>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</si>
  <si>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</si>
  <si>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</si>
  <si>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</si>
  <si>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</si>
  <si>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</si>
  <si>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</si>
  <si>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</si>
  <si>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</si>
  <si>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</si>
  <si>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</si>
  <si>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</si>
  <si>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</si>
  <si>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</si>
  <si>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</si>
  <si>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</si>
  <si>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</si>
  <si>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</si>
  <si>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</si>
  <si>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</si>
  <si>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</si>
  <si>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</si>
  <si>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</si>
  <si>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</si>
  <si>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</si>
  <si>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</si>
  <si>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</si>
  <si>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</si>
  <si>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</si>
  <si>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</si>
  <si>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</si>
  <si>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</si>
  <si>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</si>
  <si>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</si>
  <si>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</si>
  <si>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</si>
  <si>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</si>
  <si>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</si>
  <si>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</si>
  <si>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</si>
  <si>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</si>
  <si>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</si>
  <si>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</si>
  <si>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</si>
  <si>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</si>
  <si>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</si>
  <si>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</si>
  <si>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</si>
  <si>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</si>
  <si>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</si>
  <si>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</si>
  <si>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</si>
  <si>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</si>
  <si>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</si>
  <si>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</si>
  <si>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</si>
  <si>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</si>
  <si>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</si>
  <si>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</si>
  <si>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</si>
  <si>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</si>
  <si>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</si>
  <si>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</si>
  <si>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</si>
  <si>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</si>
  <si>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</si>
  <si>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</si>
  <si>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</si>
  <si>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</si>
  <si>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</si>
  <si>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</si>
  <si>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</si>
  <si>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</si>
  <si>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</si>
  <si>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</si>
  <si>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</si>
  <si>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</si>
  <si>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</si>
  <si>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</si>
  <si>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</si>
  <si>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</si>
  <si>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</si>
  <si>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</si>
  <si>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</si>
  <si>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</si>
  <si>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</si>
  <si>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</si>
  <si>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</si>
  <si>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</si>
  <si>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</si>
  <si>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</si>
  <si>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</si>
  <si>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</si>
  <si>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</si>
  <si>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</si>
  <si>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</si>
  <si>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</si>
  <si>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</si>
  <si>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</si>
  <si>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</si>
  <si>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</si>
  <si>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</si>
  <si>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</si>
  <si>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</si>
  <si>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</si>
  <si>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</si>
  <si>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</si>
  <si>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</si>
  <si>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</si>
  <si>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</si>
  <si>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</si>
  <si>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</si>
  <si>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</si>
  <si>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</si>
  <si>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</si>
  <si>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</si>
  <si>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</si>
  <si>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</si>
  <si>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</si>
  <si>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</si>
  <si>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</si>
  <si>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</si>
  <si>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</si>
  <si>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</si>
  <si>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</si>
  <si>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</si>
  <si>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</si>
  <si>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</si>
  <si>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</si>
  <si>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</si>
  <si>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</si>
  <si>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</si>
  <si>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</si>
  <si>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</si>
  <si>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</si>
  <si>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</si>
  <si>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</si>
  <si>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</si>
  <si>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</si>
  <si>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</si>
  <si>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</si>
  <si>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</si>
  <si>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</si>
  <si>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</si>
  <si>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</si>
  <si>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</si>
  <si>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</si>
  <si>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</si>
  <si>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</si>
  <si>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</si>
  <si>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</si>
  <si>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</si>
  <si>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</si>
  <si>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</si>
  <si>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</si>
  <si>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</si>
  <si>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</si>
  <si>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</si>
  <si>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</si>
  <si>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</si>
  <si>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</si>
  <si>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</si>
  <si>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</si>
  <si>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</si>
  <si>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</si>
  <si>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</si>
  <si>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</si>
  <si>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</si>
  <si>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</si>
  <si>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</si>
  <si>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</si>
  <si>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</si>
  <si>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</si>
  <si>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</si>
  <si>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</si>
  <si>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</si>
  <si>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</si>
  <si>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</si>
  <si>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</si>
  <si>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</si>
  <si>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</si>
  <si>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</si>
  <si>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</si>
  <si>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</si>
  <si>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</si>
  <si>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</si>
  <si>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</si>
  <si>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</si>
  <si>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</si>
  <si>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</si>
  <si>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</si>
  <si>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</si>
  <si>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</si>
  <si>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</si>
  <si>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</si>
  <si>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</si>
  <si>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</si>
  <si>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</si>
  <si>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</si>
  <si>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</si>
  <si>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</si>
  <si>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</si>
  <si>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</si>
  <si>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</si>
  <si>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</si>
  <si>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</si>
  <si>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</si>
  <si>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</si>
  <si>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</si>
  <si>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</si>
  <si>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</si>
  <si>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</si>
  <si>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</si>
  <si>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</si>
  <si>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</si>
  <si>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</si>
  <si>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</si>
  <si>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</si>
  <si>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</si>
  <si>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</si>
  <si>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</si>
  <si>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</si>
  <si>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</si>
  <si>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</si>
  <si>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</si>
  <si>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</si>
  <si>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</si>
  <si>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</si>
  <si>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</si>
  <si>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</si>
  <si>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</si>
  <si>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</si>
  <si>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</si>
  <si>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</si>
  <si>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</si>
  <si>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</si>
  <si>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</si>
  <si>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</si>
  <si>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</si>
  <si>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</si>
  <si>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</si>
  <si>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</si>
  <si>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</si>
  <si>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</si>
  <si>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</si>
  <si>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</si>
  <si>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</si>
  <si>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</si>
  <si>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</si>
  <si>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</si>
  <si>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</si>
  <si>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</si>
  <si>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</si>
  <si>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</si>
  <si>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</si>
  <si>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</si>
  <si>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</si>
  <si>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</si>
  <si>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</si>
  <si>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</si>
  <si>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</si>
  <si>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</si>
  <si>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</si>
  <si>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</si>
  <si>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</si>
  <si>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</si>
  <si>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</si>
  <si>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</si>
  <si>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</si>
  <si>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</si>
  <si>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</si>
  <si>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</si>
  <si>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</si>
  <si>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</si>
  <si>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</si>
  <si>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</si>
  <si>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</si>
  <si>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</si>
  <si>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</si>
  <si>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</si>
  <si>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</si>
  <si>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</si>
  <si>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</si>
  <si>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</si>
  <si>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</si>
  <si>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</si>
  <si>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</si>
  <si>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</si>
  <si>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</si>
  <si>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</si>
  <si>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</si>
  <si>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</si>
  <si>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</si>
  <si>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</si>
  <si>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</si>
  <si>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</si>
  <si>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</si>
  <si>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</si>
  <si>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</si>
  <si>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</si>
  <si>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</si>
  <si>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</si>
  <si>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</si>
  <si>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</si>
  <si>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</si>
  <si>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</si>
  <si>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</si>
  <si>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</si>
  <si>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</si>
  <si>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</si>
  <si>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</si>
  <si>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</si>
  <si>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</si>
  <si>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</si>
  <si>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</si>
  <si>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</si>
  <si>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</si>
  <si>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</si>
  <si>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</si>
  <si>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</si>
  <si>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</si>
  <si>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</si>
  <si>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</si>
  <si>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</si>
  <si>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</si>
  <si>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</si>
  <si>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</si>
  <si>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</si>
  <si>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</si>
  <si>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</si>
  <si>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</si>
  <si>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</si>
  <si>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</si>
  <si>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</si>
  <si>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</si>
  <si>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</si>
  <si>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</si>
  <si>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</si>
  <si>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</si>
  <si>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</si>
  <si>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</si>
  <si>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</si>
  <si>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</si>
  <si>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</si>
  <si>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</si>
  <si>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</si>
  <si>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</si>
  <si>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</si>
  <si>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</si>
  <si>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</si>
  <si>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</si>
  <si>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</si>
  <si>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</si>
  <si>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</si>
  <si>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</si>
  <si>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</si>
  <si>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</si>
  <si>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</si>
  <si>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</si>
  <si>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</si>
  <si>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</si>
  <si>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</si>
  <si>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</si>
  <si>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</si>
  <si>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</si>
  <si>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</si>
  <si>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</si>
  <si>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</si>
  <si>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</si>
  <si>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</si>
  <si>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</si>
  <si>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</si>
  <si>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</si>
  <si>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</si>
  <si>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</si>
  <si>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</si>
  <si>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</si>
  <si>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</si>
  <si>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</si>
  <si>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</si>
  <si>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</si>
  <si>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</si>
  <si>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</si>
  <si>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</si>
  <si>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</si>
  <si>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</si>
  <si>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</si>
  <si>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</si>
  <si>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</si>
  <si>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</si>
  <si>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</si>
  <si>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</si>
  <si>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</si>
  <si>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</si>
  <si>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</si>
  <si>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</si>
  <si>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</si>
  <si>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</si>
  <si>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</si>
  <si>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</si>
  <si>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</si>
  <si>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</si>
  <si>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</si>
  <si>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</si>
  <si>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</si>
  <si>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</si>
  <si>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</si>
  <si>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</si>
  <si>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</si>
  <si>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</si>
  <si>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</si>
  <si>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</si>
  <si>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</si>
  <si>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</si>
  <si>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</si>
  <si>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</si>
  <si>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</si>
  <si>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</si>
  <si>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</si>
  <si>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</si>
  <si>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</si>
  <si>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</si>
  <si>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</si>
  <si>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</si>
  <si>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</si>
  <si>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</si>
  <si>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</si>
  <si>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</si>
  <si>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</si>
  <si>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</si>
  <si>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</si>
  <si>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</si>
  <si>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</si>
  <si>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</si>
  <si>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</si>
  <si>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</si>
  <si>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</si>
  <si>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</si>
  <si>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</si>
  <si>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</si>
  <si>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</si>
  <si>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</si>
  <si>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</si>
  <si>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</si>
  <si>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</si>
  <si>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</si>
  <si>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</si>
  <si>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</si>
  <si>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</si>
  <si>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</si>
  <si>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</si>
  <si>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</si>
  <si>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</si>
  <si>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</si>
  <si>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</si>
  <si>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</si>
  <si>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</si>
  <si>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</si>
  <si>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</si>
  <si>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</si>
  <si>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</si>
  <si>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</si>
  <si>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</si>
  <si>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</si>
  <si>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</si>
  <si>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</si>
  <si>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</si>
  <si>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</si>
  <si>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</si>
  <si>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</si>
  <si>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</si>
  <si>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</si>
  <si>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</si>
  <si>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</si>
  <si>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</si>
  <si>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</si>
  <si>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</si>
  <si>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</si>
  <si>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</si>
  <si>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</si>
  <si>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</si>
  <si>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</si>
  <si>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</si>
  <si>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</si>
  <si>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</si>
  <si>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</si>
  <si>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</si>
  <si>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</si>
  <si>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</si>
  <si>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</si>
  <si>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</si>
  <si>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</si>
  <si>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</si>
  <si>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</si>
  <si>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</si>
  <si>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</si>
  <si>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</si>
  <si>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</si>
  <si>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</si>
  <si>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</si>
  <si>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</si>
  <si>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</si>
  <si>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</si>
  <si>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</si>
  <si>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</si>
  <si>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</si>
  <si>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</si>
  <si>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</si>
  <si>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</si>
  <si>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</si>
  <si>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</si>
  <si>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</si>
  <si>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</si>
  <si>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</si>
  <si>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</si>
  <si>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</si>
  <si>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</si>
  <si>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</si>
  <si>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</si>
  <si>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</si>
  <si>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</si>
  <si>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</si>
  <si>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</si>
  <si>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</si>
  <si>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</si>
  <si>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</si>
  <si>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</si>
  <si>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</si>
  <si>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</si>
  <si>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</si>
  <si>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</si>
  <si>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</si>
  <si>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</si>
  <si>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</si>
  <si>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</si>
  <si>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</si>
  <si>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</si>
  <si>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</si>
  <si>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</si>
  <si>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</si>
  <si>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</si>
  <si>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</si>
  <si>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</si>
  <si>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</si>
  <si>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</si>
  <si>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</si>
  <si>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</si>
  <si>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</si>
  <si>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</si>
  <si>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</si>
  <si>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</si>
  <si>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</si>
  <si>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</si>
  <si>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</si>
  <si>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</si>
  <si>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</si>
  <si>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</si>
  <si>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</si>
  <si>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</si>
  <si>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</si>
  <si>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</si>
  <si>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</si>
  <si>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</si>
  <si>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</si>
  <si>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</si>
  <si>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</si>
  <si>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</si>
  <si>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</si>
  <si>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</si>
  <si>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</si>
  <si>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</si>
  <si>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</si>
  <si>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</si>
  <si>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</si>
  <si>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</si>
  <si>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</si>
  <si>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</si>
  <si>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</si>
  <si>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</si>
  <si>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</si>
  <si>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</si>
  <si>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</si>
  <si>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</si>
  <si>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</si>
  <si>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</si>
  <si>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</si>
  <si>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</si>
  <si>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</si>
  <si>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</si>
  <si>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</si>
  <si>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</si>
  <si>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</si>
  <si>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</si>
  <si>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</si>
  <si>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</si>
  <si>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</si>
  <si>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</si>
  <si>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</si>
  <si>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</si>
  <si>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</si>
  <si>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</si>
  <si>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</si>
  <si>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</si>
  <si>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</si>
  <si>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</si>
  <si>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</si>
  <si>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</si>
  <si>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</si>
  <si>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</si>
  <si>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</si>
  <si>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</si>
  <si>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</si>
  <si>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</si>
  <si>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</si>
  <si>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</si>
  <si>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</si>
  <si>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</si>
  <si>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</si>
  <si>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</si>
  <si>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</si>
  <si>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</si>
  <si>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</si>
  <si>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</si>
  <si>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</si>
  <si>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</si>
  <si>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</si>
  <si>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</si>
  <si>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</si>
  <si>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</si>
  <si>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</si>
  <si>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</si>
  <si>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</si>
  <si>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</si>
  <si>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</si>
  <si>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</si>
  <si>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</si>
  <si>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</si>
  <si>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</si>
  <si>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</si>
  <si>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</si>
  <si>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</si>
  <si>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</si>
  <si>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</si>
  <si>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</si>
  <si>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</si>
  <si>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</si>
  <si>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</si>
  <si>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</si>
  <si>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</si>
  <si>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</si>
  <si>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</si>
  <si>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</si>
  <si>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</si>
  <si>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</si>
  <si>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</si>
  <si>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</si>
  <si>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</si>
  <si>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</si>
  <si>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</si>
  <si>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</si>
  <si>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</si>
  <si>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</si>
  <si>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</si>
  <si>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</si>
  <si>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</si>
  <si>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</si>
  <si>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</si>
  <si>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</si>
  <si>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</si>
  <si>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</si>
  <si>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</si>
  <si>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</si>
  <si>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</si>
  <si>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</si>
  <si>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</si>
  <si>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</si>
  <si>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</si>
  <si>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</si>
  <si>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</si>
  <si>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</si>
  <si>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</si>
  <si>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</si>
  <si>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</si>
  <si>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</si>
  <si>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</si>
  <si>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</si>
  <si>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</si>
  <si>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</si>
  <si>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</si>
  <si>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</si>
  <si>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</si>
  <si>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</si>
  <si>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</si>
  <si>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</si>
  <si>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</si>
  <si>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</si>
  <si>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</si>
  <si>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</si>
  <si>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</si>
  <si>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</si>
  <si>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</si>
  <si>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</si>
  <si>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</si>
  <si>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</si>
  <si>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</si>
  <si>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</si>
  <si>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</si>
  <si>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</si>
  <si>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</si>
  <si>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</si>
  <si>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</si>
  <si>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</si>
  <si>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</si>
  <si>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</si>
  <si>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</si>
  <si>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</si>
  <si>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</si>
  <si>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</si>
  <si>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</si>
  <si>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</si>
  <si>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</si>
  <si>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</si>
  <si>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</si>
  <si>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</si>
  <si>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</si>
  <si>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</si>
  <si>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</si>
  <si>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</si>
  <si>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</si>
  <si>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</si>
  <si>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</si>
  <si>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</si>
  <si>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</si>
  <si>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</si>
  <si>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</si>
  <si>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</si>
  <si>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</si>
  <si>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</si>
  <si>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</si>
  <si>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</si>
  <si>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</si>
  <si>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</si>
  <si>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</si>
  <si>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</si>
  <si>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</si>
  <si>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</si>
  <si>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</si>
  <si>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</si>
  <si>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</si>
  <si>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</si>
  <si>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</si>
  <si>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</si>
  <si>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</si>
  <si>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</si>
  <si>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</si>
  <si>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</si>
  <si>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</si>
  <si>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</si>
  <si>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</si>
  <si>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</si>
  <si>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</si>
  <si>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</si>
  <si>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</si>
  <si>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</si>
  <si>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</si>
  <si>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</si>
  <si>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</si>
  <si>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</si>
  <si>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</si>
  <si>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</si>
  <si>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</si>
  <si>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</si>
  <si>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</si>
  <si>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</si>
  <si>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</si>
  <si>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</si>
  <si>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</si>
  <si>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</si>
  <si>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</si>
  <si>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</si>
  <si>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</si>
  <si>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</si>
  <si>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</si>
  <si>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</si>
  <si>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</si>
  <si>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</si>
  <si>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</si>
  <si>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</si>
  <si>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</si>
  <si>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</si>
  <si>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</si>
  <si>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</si>
  <si>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</si>
  <si>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</si>
  <si>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</si>
  <si>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</si>
  <si>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</si>
  <si>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</si>
  <si>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</si>
  <si>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</si>
  <si>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</si>
  <si>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</si>
  <si>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</si>
  <si>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</si>
  <si>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</si>
  <si>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</si>
  <si>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</si>
  <si>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</si>
  <si>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</si>
  <si>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</si>
  <si>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</si>
  <si>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</si>
  <si>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</si>
  <si>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</si>
  <si>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</si>
  <si>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</si>
  <si>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</si>
  <si>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</si>
  <si>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</si>
  <si>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</si>
  <si>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</si>
  <si>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</si>
  <si>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</si>
  <si>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</si>
  <si>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</si>
  <si>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</si>
  <si>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</si>
  <si>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</si>
  <si>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</si>
  <si>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</si>
  <si>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</si>
  <si>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</si>
  <si>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</si>
  <si>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</si>
  <si>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</si>
  <si>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</si>
  <si>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</si>
  <si>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</si>
  <si>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</si>
  <si>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</si>
  <si>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</si>
  <si>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</si>
  <si>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</si>
  <si>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</si>
  <si>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</si>
  <si>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</si>
  <si>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</si>
  <si>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</si>
  <si>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</si>
  <si>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</si>
  <si>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</si>
  <si>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</si>
  <si>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</si>
  <si>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</si>
  <si>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</si>
  <si>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</si>
  <si>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</si>
  <si>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</si>
  <si>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</si>
  <si>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</si>
  <si>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</si>
  <si>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</si>
  <si>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</si>
  <si>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</si>
  <si>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</si>
  <si>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</si>
  <si>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</si>
  <si>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</si>
  <si>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</si>
  <si>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</si>
  <si>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</si>
  <si>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</si>
  <si>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</si>
  <si>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</si>
  <si>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</si>
  <si>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</si>
  <si>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</si>
  <si>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</si>
  <si>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</si>
  <si>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</si>
  <si>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</si>
  <si>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</si>
  <si>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</si>
  <si>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</si>
  <si>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</si>
  <si>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</si>
  <si>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</si>
  <si>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</si>
  <si>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</si>
  <si>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</si>
  <si>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</si>
  <si>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</si>
  <si>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</si>
  <si>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</si>
  <si>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</si>
  <si>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</si>
  <si>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</si>
  <si>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</si>
  <si>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</si>
  <si>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</si>
  <si>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</si>
  <si>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</si>
  <si>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</si>
  <si>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</si>
  <si>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</si>
  <si>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</si>
  <si>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</si>
  <si>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</si>
  <si>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</si>
  <si>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</si>
  <si>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</si>
  <si>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</si>
  <si>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</si>
  <si>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</si>
  <si>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</si>
  <si>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</si>
  <si>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</si>
  <si>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</si>
  <si>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</si>
  <si>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</si>
  <si>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</si>
  <si>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</si>
  <si>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</si>
  <si>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</si>
  <si>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</si>
  <si>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</si>
  <si>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</si>
  <si>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</si>
  <si>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</si>
  <si>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</si>
  <si>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</si>
  <si>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</si>
  <si>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</si>
  <si>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</si>
  <si>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</si>
  <si>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</si>
  <si>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</si>
  <si>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</si>
  <si>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</si>
  <si>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</si>
  <si>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</si>
  <si>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</si>
  <si>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</si>
  <si>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</si>
  <si>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</si>
  <si>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</si>
  <si>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</si>
  <si>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</si>
  <si>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</si>
  <si>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</si>
  <si>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</si>
  <si>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</si>
  <si>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</si>
  <si>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</si>
  <si>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</si>
  <si>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</si>
  <si>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</si>
  <si>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</si>
  <si>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</si>
  <si>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</si>
  <si>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</si>
  <si>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</si>
  <si>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</si>
  <si>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</si>
  <si>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</si>
  <si>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</si>
  <si>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</si>
  <si>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</si>
  <si>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</si>
  <si>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</si>
  <si>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</si>
  <si>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</si>
  <si>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</si>
  <si>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</si>
  <si>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</si>
  <si>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</si>
  <si>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</si>
  <si>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</si>
  <si>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</si>
  <si>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</si>
  <si>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</si>
  <si>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</si>
  <si>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</si>
  <si>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</si>
  <si>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</si>
  <si>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</si>
  <si>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</si>
  <si>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</si>
  <si>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</si>
  <si>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</si>
  <si>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</si>
  <si>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</si>
  <si>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</si>
  <si>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</si>
  <si>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</si>
  <si>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</si>
  <si>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</si>
  <si>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</si>
  <si>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</si>
  <si>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</si>
  <si>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</si>
  <si>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</si>
  <si>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</si>
  <si>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</si>
  <si>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</si>
  <si>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</si>
  <si>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</si>
  <si>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</si>
  <si>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</si>
  <si>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</si>
  <si>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</si>
  <si>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</si>
  <si>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</si>
  <si>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</si>
  <si>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</si>
  <si>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</si>
  <si>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</si>
  <si>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</si>
  <si>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</si>
  <si>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</si>
  <si>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</si>
  <si>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</si>
  <si>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</si>
  <si>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</si>
  <si>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</si>
  <si>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</si>
  <si>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</si>
  <si>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</si>
  <si>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</si>
  <si>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</si>
  <si>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</si>
  <si>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</si>
  <si>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</si>
  <si>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</si>
  <si>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</si>
  <si>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</si>
  <si>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</si>
  <si>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</si>
  <si>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</si>
  <si>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</si>
  <si>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</si>
  <si>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</si>
  <si>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</si>
  <si>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</si>
  <si>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</si>
  <si>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</si>
  <si>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</si>
  <si>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</si>
  <si>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</si>
  <si>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</si>
  <si>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</si>
  <si>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</si>
  <si>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</si>
  <si>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</si>
  <si>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</si>
  <si>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</si>
  <si>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</si>
  <si>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</si>
  <si>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</si>
  <si>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</si>
  <si>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</si>
  <si>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</si>
  <si>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</si>
  <si>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</si>
  <si>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</si>
  <si>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</si>
  <si>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</si>
  <si>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</si>
  <si>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</si>
  <si>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</si>
  <si>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</si>
  <si>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</si>
  <si>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</si>
  <si>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</si>
  <si>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</si>
  <si>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</si>
  <si>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</si>
  <si>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</si>
  <si>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</si>
  <si>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</si>
  <si>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</si>
  <si>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</si>
  <si>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</si>
  <si>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</si>
  <si>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</si>
  <si>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</si>
  <si>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</si>
  <si>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</si>
  <si>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</si>
  <si>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</si>
  <si>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</si>
  <si>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</si>
  <si>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</si>
  <si>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</si>
  <si>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</si>
  <si>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</si>
  <si>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</si>
  <si>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</si>
  <si>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</si>
  <si>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</si>
  <si>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</si>
  <si>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</si>
  <si>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</si>
  <si>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</si>
  <si>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</si>
  <si>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</si>
  <si>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</si>
  <si>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</si>
  <si>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</si>
  <si>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</si>
  <si>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</si>
  <si>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</si>
  <si>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</si>
  <si>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</si>
  <si>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</si>
  <si>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</si>
  <si>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</si>
  <si>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</si>
  <si>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</si>
  <si>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</si>
  <si>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</si>
  <si>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</si>
  <si>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</si>
  <si>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</si>
  <si>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</si>
  <si>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</si>
  <si>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</si>
  <si>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</si>
  <si>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</si>
  <si>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</si>
  <si>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</si>
  <si>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</si>
  <si>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</si>
  <si>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</si>
  <si>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</si>
  <si>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</si>
  <si>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</si>
  <si>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</si>
  <si>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</si>
  <si>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</si>
  <si>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</si>
  <si>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</si>
  <si>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</si>
  <si>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</si>
  <si>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</si>
  <si>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</si>
  <si>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</si>
  <si>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</si>
  <si>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</si>
  <si>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</si>
  <si>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</si>
  <si>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</si>
  <si>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</si>
  <si>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</si>
  <si>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</si>
  <si>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</si>
  <si>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</si>
  <si>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</si>
  <si>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</si>
  <si>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</si>
  <si>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</si>
  <si>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</si>
  <si>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</si>
  <si>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</si>
  <si>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</si>
  <si>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</si>
  <si>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</si>
  <si>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</si>
  <si>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</si>
  <si>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</si>
  <si>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</si>
  <si>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</si>
  <si>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</si>
  <si>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</si>
  <si>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</si>
  <si>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</si>
  <si>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</si>
  <si>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</si>
  <si>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</si>
  <si>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</si>
  <si>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</si>
  <si>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</si>
  <si>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</si>
  <si>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</si>
  <si>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</si>
  <si>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</si>
  <si>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</si>
  <si>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</si>
  <si>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</si>
  <si>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</si>
  <si>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</si>
  <si>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</si>
  <si>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</si>
  <si>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</si>
  <si>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</si>
  <si>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</si>
  <si>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</si>
  <si>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</si>
  <si>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</si>
  <si>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</si>
  <si>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</si>
  <si>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</si>
  <si>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</si>
  <si>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</si>
  <si>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</si>
  <si>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</si>
  <si>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</si>
  <si>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</si>
  <si>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</si>
  <si>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</si>
  <si>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</si>
  <si>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</si>
  <si>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</si>
  <si>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</si>
  <si>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</si>
  <si>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</si>
  <si>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</si>
  <si>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</si>
  <si>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</si>
  <si>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</si>
  <si>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</si>
  <si>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</si>
  <si>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</si>
  <si>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</si>
  <si>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</si>
  <si>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</si>
  <si>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</si>
  <si>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</si>
  <si>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</si>
  <si>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</si>
  <si>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</si>
  <si>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</si>
  <si>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</si>
  <si>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</si>
  <si>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</si>
  <si>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</si>
  <si>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</si>
  <si>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</si>
  <si>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</si>
  <si>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</si>
  <si>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</si>
  <si>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</si>
  <si>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</si>
  <si>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</si>
  <si>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</si>
  <si>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</si>
  <si>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</si>
  <si>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</si>
  <si>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</si>
  <si>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</si>
  <si>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</si>
  <si>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</si>
  <si>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</si>
  <si>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</si>
  <si>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</si>
  <si>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</si>
  <si>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</si>
  <si>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</si>
  <si>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</si>
  <si>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</si>
  <si>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</si>
  <si>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</si>
  <si>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</si>
  <si>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</si>
  <si>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</si>
  <si>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</si>
  <si>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</si>
  <si>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</si>
  <si>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</si>
  <si>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</si>
  <si>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</si>
  <si>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</si>
  <si>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</si>
  <si>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</si>
  <si>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</si>
  <si>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</si>
  <si>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</si>
  <si>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</si>
  <si>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</si>
  <si>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</si>
  <si>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</si>
  <si>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</si>
  <si>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</si>
  <si>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</si>
  <si>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</si>
  <si>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</si>
  <si>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</si>
  <si>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</si>
  <si>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</si>
  <si>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</si>
  <si>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</si>
  <si>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</si>
  <si>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</si>
  <si>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</si>
  <si>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</si>
  <si>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</si>
  <si>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</si>
  <si>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</si>
  <si>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</si>
  <si>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</si>
  <si>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</si>
  <si>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</si>
  <si>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</si>
  <si>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</si>
  <si>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</si>
  <si>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</si>
  <si>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</si>
  <si>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</si>
  <si>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</si>
  <si>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</si>
  <si>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</si>
  <si>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</si>
  <si>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</si>
  <si>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</si>
  <si>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</si>
  <si>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</si>
  <si>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</si>
  <si>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</si>
  <si>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</si>
  <si>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</si>
  <si>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</si>
  <si>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</si>
  <si>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</si>
  <si>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</si>
  <si>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</si>
  <si>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</si>
  <si>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</si>
  <si>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</si>
  <si>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</si>
  <si>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</si>
  <si>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</si>
  <si>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</si>
  <si>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</si>
  <si>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</si>
  <si>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</si>
  <si>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</si>
  <si>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</si>
  <si>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</si>
  <si>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</si>
  <si>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</si>
  <si>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</si>
  <si>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</si>
  <si>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</si>
  <si>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</si>
  <si>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</si>
  <si>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</si>
  <si>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</si>
  <si>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</si>
  <si>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</si>
  <si>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</si>
  <si>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</si>
  <si>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</si>
  <si>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</si>
  <si>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</si>
  <si>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</si>
  <si>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</si>
  <si>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</si>
  <si>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</si>
  <si>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</si>
  <si>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</si>
  <si>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</si>
  <si>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</si>
  <si>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</si>
  <si>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</si>
  <si>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</si>
  <si>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</si>
  <si>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</si>
  <si>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</si>
  <si>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</si>
  <si>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</si>
  <si>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</si>
  <si>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</si>
  <si>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</si>
  <si>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</si>
  <si>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</si>
  <si>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</si>
  <si>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</si>
  <si>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</si>
  <si>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</si>
  <si>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</si>
  <si>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</si>
  <si>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</si>
  <si>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</si>
  <si>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</si>
  <si>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</si>
  <si>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</si>
  <si>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</si>
  <si>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</si>
  <si>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</si>
  <si>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</si>
  <si>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</si>
  <si>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</si>
  <si>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</si>
  <si>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</si>
  <si>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</si>
  <si>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</si>
  <si>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</si>
  <si>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</si>
  <si>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</si>
  <si>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</si>
  <si>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</si>
  <si>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</si>
  <si>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</si>
  <si>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</si>
  <si>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</si>
  <si>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</si>
  <si>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</si>
  <si>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</si>
  <si>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</si>
  <si>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</si>
  <si>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</si>
  <si>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</si>
  <si>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</si>
  <si>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</si>
  <si>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</si>
  <si>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</si>
  <si>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</si>
  <si>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</si>
  <si>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</si>
  <si>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</si>
  <si>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</si>
  <si>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</si>
  <si>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</si>
  <si>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</si>
  <si>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</si>
  <si>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</si>
  <si>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</si>
  <si>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</si>
  <si>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</si>
  <si>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</si>
  <si>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</si>
  <si>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</si>
  <si>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</si>
  <si>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</si>
  <si>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</si>
  <si>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</si>
  <si>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</si>
  <si>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</si>
  <si>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</si>
  <si>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</si>
  <si>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</si>
  <si>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</si>
  <si>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</si>
  <si>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</si>
  <si>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</si>
  <si>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</si>
  <si>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</si>
  <si>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</si>
  <si>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</si>
  <si>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</si>
  <si>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</si>
  <si>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</si>
  <si>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</si>
  <si>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</si>
  <si>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</si>
  <si>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</si>
  <si>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</si>
  <si>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</si>
  <si>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</si>
  <si>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</si>
  <si>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</si>
  <si>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</si>
  <si>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</si>
  <si>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</si>
  <si>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</si>
  <si>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</si>
  <si>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</si>
  <si>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</si>
  <si>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</si>
  <si>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</si>
  <si>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</si>
  <si>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</si>
  <si>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</si>
  <si>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</si>
  <si>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</si>
  <si>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</si>
  <si>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</si>
  <si>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</si>
  <si>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</si>
  <si>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</si>
  <si>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</si>
  <si>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</si>
  <si>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</si>
  <si>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</si>
  <si>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</si>
  <si>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</si>
  <si>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</si>
  <si>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</si>
  <si>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</si>
  <si>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</si>
  <si>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</si>
  <si>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</si>
  <si>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</si>
  <si>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</si>
  <si>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</si>
  <si>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</si>
  <si>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</si>
  <si>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</si>
  <si>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</si>
  <si>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</si>
  <si>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</si>
  <si>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</si>
  <si>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</si>
  <si>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</si>
  <si>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</si>
  <si>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</si>
  <si>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</si>
  <si>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</si>
  <si>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</si>
  <si>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</si>
  <si>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</si>
  <si>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</si>
  <si>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</si>
  <si>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</si>
  <si>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</si>
  <si>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</si>
  <si>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</si>
  <si>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</si>
  <si>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</si>
  <si>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</si>
  <si>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</si>
  <si>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</si>
  <si>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</si>
  <si>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</si>
  <si>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</si>
  <si>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</si>
  <si>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</si>
  <si>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</si>
  <si>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</si>
  <si>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</si>
  <si>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</si>
  <si>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</si>
  <si>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</si>
  <si>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</si>
  <si>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</si>
  <si>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</si>
  <si>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</si>
  <si>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</si>
  <si>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</si>
  <si>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</si>
  <si>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</si>
  <si>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</si>
  <si>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</si>
  <si>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</si>
  <si>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</si>
  <si>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</si>
  <si>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</si>
  <si>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</si>
  <si>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</si>
  <si>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</si>
  <si>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</si>
  <si>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</si>
  <si>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</si>
  <si>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</si>
  <si>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</si>
  <si>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</si>
  <si>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</si>
  <si>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</si>
  <si>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</si>
  <si>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</si>
  <si>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</si>
  <si>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</si>
  <si>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</si>
  <si>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</si>
  <si>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</si>
  <si>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</si>
  <si>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</si>
  <si>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</si>
  <si>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</si>
  <si>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</si>
  <si>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</si>
  <si>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</si>
  <si>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</si>
  <si>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</si>
  <si>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</si>
  <si>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</si>
  <si>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</si>
  <si>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</si>
  <si>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</si>
  <si>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</si>
  <si>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</si>
  <si>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</si>
  <si>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</si>
  <si>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</si>
  <si>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</si>
  <si>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</si>
  <si>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</si>
  <si>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</si>
  <si>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</si>
  <si>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</si>
  <si>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</si>
  <si>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</si>
  <si>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</si>
  <si>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</si>
  <si>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</si>
  <si>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</si>
  <si>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</si>
  <si>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</si>
  <si>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</si>
  <si>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</si>
  <si>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</si>
  <si>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</si>
  <si>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</si>
  <si>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</si>
  <si>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</si>
  <si>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</si>
  <si>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</si>
  <si>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</si>
  <si>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</si>
  <si>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</si>
  <si>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</si>
  <si>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</si>
  <si>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</si>
  <si>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</si>
  <si>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</si>
  <si>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</si>
  <si>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</si>
  <si>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</si>
  <si>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</si>
  <si>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</si>
  <si>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</si>
  <si>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</si>
  <si>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</si>
  <si>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</si>
  <si>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</si>
  <si>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</si>
  <si>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</si>
  <si>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</si>
  <si>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</si>
  <si>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</si>
  <si>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</si>
  <si>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</si>
  <si>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</si>
  <si>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</si>
  <si>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</si>
  <si>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</si>
  <si>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</si>
  <si>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</si>
  <si>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</si>
  <si>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</si>
  <si>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</si>
  <si>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</si>
  <si>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</si>
  <si>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</si>
  <si>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</si>
  <si>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</si>
  <si>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</si>
  <si>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</si>
  <si>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</si>
  <si>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</si>
  <si>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</si>
  <si>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</si>
  <si>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</si>
  <si>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</si>
  <si>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</si>
  <si>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</si>
  <si>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</si>
  <si>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</si>
  <si>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</si>
  <si>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</si>
  <si>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</si>
  <si>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</si>
  <si>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</si>
  <si>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</si>
  <si>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</si>
  <si>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</si>
  <si>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</si>
  <si>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</si>
  <si>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</si>
  <si>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</si>
  <si>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</si>
  <si>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</si>
  <si>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</si>
  <si>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</si>
  <si>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</si>
  <si>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</si>
  <si>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</si>
  <si>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</si>
  <si>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</si>
  <si>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</si>
  <si>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</si>
  <si>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</si>
  <si>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</si>
  <si>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</si>
  <si>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</si>
  <si>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</si>
  <si>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</si>
  <si>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</si>
  <si>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</si>
  <si>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</si>
  <si>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</si>
  <si>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</si>
  <si>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</si>
  <si>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</si>
  <si>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</si>
  <si>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</si>
  <si>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</si>
  <si>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</si>
  <si>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</si>
  <si>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</si>
  <si>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</si>
  <si>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</si>
  <si>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</si>
  <si>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</si>
  <si>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</si>
  <si>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</si>
  <si>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</si>
  <si>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</si>
  <si>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</si>
  <si>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</si>
  <si>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</si>
  <si>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</si>
  <si>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</si>
  <si>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</si>
  <si>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</si>
  <si>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</si>
  <si>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</si>
  <si>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</si>
  <si>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</si>
  <si>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</si>
  <si>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</si>
  <si>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</si>
  <si>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</si>
  <si>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</si>
  <si>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</si>
  <si>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</si>
  <si>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</si>
  <si>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</si>
  <si>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</si>
  <si>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</si>
  <si>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</si>
  <si>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</si>
  <si>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</si>
  <si>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</si>
  <si>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</si>
  <si>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</si>
  <si>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</si>
  <si>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</si>
  <si>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</si>
  <si>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</si>
  <si>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</si>
  <si>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</si>
  <si>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</si>
  <si>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</si>
  <si>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</si>
  <si>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</si>
  <si>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</si>
  <si>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</si>
  <si>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</si>
  <si>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</si>
  <si>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</si>
  <si>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</si>
  <si>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</si>
  <si>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</si>
  <si>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</si>
  <si>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</si>
  <si>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</si>
  <si>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</si>
  <si>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</si>
  <si>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</si>
  <si>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</si>
  <si>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</si>
  <si>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</si>
  <si>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</si>
  <si>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</si>
  <si>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</si>
  <si>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</si>
  <si>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</si>
  <si>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</si>
  <si>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</si>
  <si>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</si>
  <si>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</si>
  <si>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</si>
  <si>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</si>
  <si>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</si>
  <si>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</si>
  <si>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</si>
  <si>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</si>
  <si>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</si>
  <si>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</si>
  <si>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</si>
  <si>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</si>
  <si>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</si>
  <si>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</si>
  <si>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</si>
  <si>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</si>
  <si>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</si>
  <si>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</si>
  <si>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</si>
  <si>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</si>
  <si>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</si>
  <si>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</si>
  <si>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</si>
  <si>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</si>
  <si>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</si>
  <si>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</si>
  <si>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</si>
  <si>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</si>
  <si>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</si>
  <si>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</si>
  <si>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</si>
  <si>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</si>
  <si>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</si>
  <si>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</si>
  <si>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</si>
  <si>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</si>
  <si>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</si>
  <si>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</si>
  <si>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</si>
  <si>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</si>
  <si>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</si>
  <si>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</si>
  <si>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</si>
  <si>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</si>
  <si>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</si>
  <si>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</si>
  <si>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</si>
  <si>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</si>
  <si>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</si>
  <si>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</si>
  <si>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</si>
  <si>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</si>
  <si>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</si>
  <si>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</si>
  <si>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</si>
  <si>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</si>
  <si>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</si>
  <si>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</si>
  <si>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</si>
  <si>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</si>
  <si>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</si>
  <si>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</si>
  <si>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</si>
  <si>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</si>
  <si>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</si>
  <si>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</si>
  <si>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</si>
  <si>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</si>
  <si>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</si>
  <si>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</si>
  <si>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</si>
  <si>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</si>
  <si>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</si>
  <si>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</si>
  <si>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</si>
  <si>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</si>
  <si>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</si>
  <si>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</si>
  <si>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</si>
  <si>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</si>
  <si>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</si>
  <si>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</si>
  <si>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</si>
  <si>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</si>
  <si>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</si>
  <si>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</si>
  <si>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</si>
  <si>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</si>
  <si>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</si>
  <si>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</si>
  <si>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</si>
  <si>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</si>
  <si>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</si>
  <si>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</si>
  <si>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</si>
  <si>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</si>
  <si>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</si>
  <si>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</si>
  <si>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</si>
  <si>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</si>
  <si>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</si>
  <si>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</si>
  <si>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</si>
  <si>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</si>
  <si>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</si>
  <si>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</si>
  <si>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</si>
  <si>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</si>
  <si>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</si>
  <si>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</si>
  <si>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</si>
  <si>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</si>
  <si>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</si>
  <si>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</si>
  <si>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</si>
  <si>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</si>
  <si>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</si>
  <si>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</si>
  <si>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</si>
  <si>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</si>
  <si>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</si>
  <si>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</si>
  <si>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</si>
  <si>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</si>
  <si>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</si>
  <si>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</si>
  <si>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</si>
  <si>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</si>
  <si>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</si>
  <si>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</si>
  <si>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</si>
  <si>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</si>
  <si>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</si>
  <si>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</si>
  <si>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</si>
  <si>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</si>
  <si>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</si>
  <si>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</si>
  <si>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</si>
  <si>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</si>
  <si>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</si>
  <si>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</si>
  <si>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</si>
  <si>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</si>
  <si>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</si>
  <si>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</si>
  <si>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</si>
  <si>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</si>
  <si>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</si>
  <si>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</si>
  <si>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</si>
  <si>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</si>
  <si>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</si>
  <si>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</si>
  <si>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</si>
  <si>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</si>
  <si>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</si>
  <si>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</si>
  <si>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</si>
  <si>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</si>
  <si>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</si>
  <si>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</si>
  <si>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</si>
  <si>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</si>
  <si>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</si>
  <si>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</si>
  <si>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</si>
  <si>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</si>
  <si>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</si>
  <si>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</si>
  <si>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</si>
  <si>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</si>
  <si>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</si>
  <si>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</si>
  <si>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</si>
  <si>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</si>
  <si>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</si>
  <si>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</si>
  <si>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</si>
  <si>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</si>
  <si>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</si>
  <si>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</si>
  <si>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</si>
  <si>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</si>
  <si>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</si>
  <si>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</si>
  <si>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</si>
  <si>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</si>
  <si>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</si>
  <si>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</si>
  <si>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</si>
  <si>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</si>
  <si>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</si>
  <si>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</si>
  <si>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</si>
  <si>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</si>
  <si>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</si>
  <si>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</si>
  <si>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</si>
  <si>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</si>
  <si>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</si>
  <si>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</si>
  <si>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</si>
  <si>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</si>
  <si>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</si>
  <si>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</si>
  <si>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</si>
  <si>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</si>
  <si>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</si>
  <si>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</si>
  <si>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</si>
  <si>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</si>
  <si>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</si>
  <si>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</si>
  <si>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</si>
  <si>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</si>
  <si>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</si>
  <si>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</si>
  <si>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</si>
  <si>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</si>
  <si>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</si>
  <si>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</si>
  <si>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</si>
  <si>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</si>
  <si>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</si>
  <si>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</si>
  <si>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</si>
  <si>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</si>
  <si>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</si>
  <si>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</si>
  <si>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</si>
  <si>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</si>
  <si>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</si>
  <si>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</si>
  <si>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</si>
  <si>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</si>
  <si>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</si>
  <si>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</si>
  <si>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</si>
  <si>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</si>
  <si>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</si>
  <si>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</si>
  <si>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</si>
  <si>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</si>
  <si>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</si>
  <si>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</si>
  <si>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</si>
  <si>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</si>
  <si>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</si>
  <si>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</si>
  <si>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</si>
  <si>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</si>
  <si>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</si>
  <si>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</si>
  <si>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</si>
  <si>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</si>
  <si>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</si>
  <si>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</si>
  <si>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</si>
  <si>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</si>
  <si>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</si>
  <si>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</si>
  <si>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</si>
  <si>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</si>
  <si>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</si>
  <si>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</si>
  <si>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</si>
  <si>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</si>
  <si>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</si>
  <si>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</si>
  <si>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</si>
  <si>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</si>
  <si>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</si>
  <si>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</si>
  <si>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</si>
  <si>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</si>
  <si>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</si>
  <si>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</si>
  <si>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</si>
  <si>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</si>
  <si>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</si>
  <si>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</si>
  <si>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</si>
  <si>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</si>
  <si>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</si>
  <si>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</si>
  <si>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</si>
  <si>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</si>
  <si>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</si>
  <si>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</si>
  <si>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</si>
  <si>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</si>
  <si>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</si>
  <si>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</si>
  <si>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</si>
  <si>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</si>
  <si>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</si>
  <si>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</si>
  <si>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</si>
  <si>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</si>
  <si>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</si>
  <si>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</si>
  <si>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</si>
  <si>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</si>
  <si>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</si>
  <si>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</si>
  <si>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</si>
  <si>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</si>
  <si>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</si>
  <si>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</si>
  <si>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</si>
  <si>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</si>
  <si>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</si>
  <si>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</si>
  <si>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</si>
  <si>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</si>
  <si>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</si>
  <si>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</si>
  <si>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</si>
  <si>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</si>
  <si>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</si>
  <si>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</si>
  <si>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</si>
  <si>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</si>
  <si>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</si>
  <si>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</si>
  <si>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</si>
  <si>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</si>
  <si>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</si>
  <si>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</si>
  <si>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</si>
  <si>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</si>
  <si>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</si>
  <si>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</si>
  <si>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</si>
  <si>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</si>
  <si>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</si>
  <si>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</si>
  <si>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</si>
  <si>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</si>
  <si>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</si>
  <si>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</si>
  <si>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</si>
  <si>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</si>
  <si>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</si>
  <si>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</si>
  <si>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</si>
  <si>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</si>
  <si>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</si>
  <si>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</si>
  <si>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</si>
  <si>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</si>
  <si>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</si>
  <si>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</si>
  <si>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</si>
  <si>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</si>
  <si>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</si>
  <si>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</si>
  <si>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</si>
  <si>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</si>
  <si>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</si>
  <si>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</si>
  <si>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</si>
  <si>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</si>
  <si>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</si>
  <si>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</si>
  <si>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</si>
  <si>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</si>
  <si>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</si>
  <si>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</si>
  <si>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</si>
  <si>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</si>
  <si>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</si>
  <si>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</si>
  <si>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</si>
  <si>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</si>
  <si>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</si>
  <si>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</si>
  <si>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</si>
  <si>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</si>
  <si>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</si>
  <si>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</si>
  <si>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</si>
  <si>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</si>
  <si>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</si>
  <si>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</si>
  <si>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</si>
  <si>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</si>
  <si>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</si>
  <si>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</si>
  <si>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</si>
  <si>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</si>
  <si>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</si>
  <si>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</si>
  <si>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</si>
  <si>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</si>
  <si>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</si>
  <si>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</si>
  <si>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</si>
  <si>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</si>
  <si>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</si>
  <si>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</si>
  <si>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</si>
  <si>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</si>
  <si>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</si>
  <si>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</si>
  <si>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</si>
  <si>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</si>
  <si>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</si>
  <si>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</si>
  <si>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</si>
  <si>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</si>
  <si>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</si>
  <si>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</si>
  <si>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</si>
  <si>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</si>
  <si>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</si>
  <si>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</si>
  <si>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</si>
  <si>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</si>
  <si>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</si>
  <si>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</si>
  <si>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</si>
  <si>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</si>
  <si>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</si>
  <si>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</si>
  <si>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</si>
  <si>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</si>
  <si>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</si>
  <si>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</si>
  <si>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</si>
  <si>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</si>
  <si>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</si>
  <si>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</si>
  <si>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</si>
  <si>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</si>
  <si>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</si>
  <si>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</si>
  <si>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</si>
  <si>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</si>
  <si>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</si>
  <si>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</si>
  <si>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</si>
  <si>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</si>
  <si>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</si>
  <si>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</si>
  <si>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</si>
  <si>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</si>
  <si>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</si>
  <si>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</si>
  <si>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</si>
  <si>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</si>
  <si>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</si>
  <si>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</si>
  <si>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</si>
  <si>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</si>
  <si>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</si>
  <si>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</si>
  <si>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</si>
  <si>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</si>
  <si>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</si>
  <si>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</si>
  <si>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</si>
  <si>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</si>
  <si>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</si>
  <si>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</si>
  <si>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</si>
  <si>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</si>
  <si>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</si>
  <si>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</si>
  <si>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</si>
  <si>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</si>
  <si>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</si>
  <si>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</si>
  <si>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</si>
  <si>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</si>
  <si>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</si>
  <si>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</si>
  <si>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</si>
  <si>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</si>
  <si>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</si>
  <si>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</si>
  <si>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</si>
  <si>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</si>
  <si>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</si>
  <si>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</si>
  <si>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</si>
  <si>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</si>
  <si>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</si>
  <si>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</si>
  <si>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</si>
  <si>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</si>
  <si>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</si>
  <si>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</si>
  <si>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</si>
  <si>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</si>
  <si>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</si>
  <si>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</si>
  <si>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</si>
  <si>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</si>
  <si>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</si>
  <si>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</si>
  <si>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</si>
  <si>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</si>
  <si>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</si>
  <si>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</si>
  <si>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</si>
  <si>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</si>
  <si>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</si>
  <si>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</si>
  <si>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</si>
  <si>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</si>
  <si>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</si>
  <si>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</si>
  <si>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</si>
  <si>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</si>
  <si>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</si>
  <si>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</si>
  <si>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</si>
  <si>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</si>
  <si>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</si>
  <si>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</si>
  <si>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</si>
  <si>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</si>
  <si>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</si>
  <si>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</si>
  <si>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</si>
  <si>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</si>
  <si>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</si>
  <si>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</si>
  <si>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</si>
  <si>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</si>
  <si>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</si>
  <si>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</si>
  <si>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</si>
  <si>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</si>
  <si>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</si>
  <si>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</si>
  <si>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</si>
  <si>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</si>
  <si>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</si>
  <si>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</si>
  <si>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</si>
  <si>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</si>
  <si>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</si>
  <si>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</si>
  <si>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</si>
  <si>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</si>
  <si>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</si>
  <si>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</si>
  <si>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</si>
  <si>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</si>
  <si>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</si>
  <si>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</si>
  <si>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</si>
  <si>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</si>
  <si>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</si>
  <si>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</si>
  <si>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</si>
  <si>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</si>
  <si>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</si>
  <si>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</si>
  <si>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</si>
  <si>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</si>
  <si>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</si>
  <si>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</si>
  <si>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</si>
  <si>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</si>
  <si>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</si>
  <si>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</si>
  <si>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</si>
  <si>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</si>
  <si>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</si>
  <si>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</si>
  <si>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</si>
  <si>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</si>
  <si>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</si>
  <si>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</si>
  <si>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</si>
  <si>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</si>
  <si>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</si>
  <si>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</si>
  <si>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</si>
  <si>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</si>
  <si>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</si>
  <si>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</si>
  <si>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</si>
  <si>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</si>
  <si>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</si>
  <si>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</si>
  <si>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</si>
  <si>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</si>
  <si>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</si>
  <si>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</si>
  <si>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</si>
  <si>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</si>
  <si>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</si>
  <si>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</si>
  <si>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</si>
  <si>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</si>
  <si>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</si>
  <si>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</si>
  <si>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</si>
  <si>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</si>
  <si>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</si>
  <si>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</si>
  <si>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</si>
  <si>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</si>
  <si>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</si>
  <si>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</si>
  <si>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</si>
  <si>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</si>
  <si>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</si>
  <si>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</si>
  <si>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</si>
  <si>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</si>
  <si>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</si>
  <si>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</si>
  <si>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</si>
  <si>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</si>
  <si>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</si>
  <si>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</si>
  <si>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</si>
  <si>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</si>
  <si>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</si>
  <si>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</si>
  <si>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</si>
  <si>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</si>
  <si>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</si>
  <si>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</si>
  <si>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</si>
  <si>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</si>
  <si>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</si>
  <si>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</si>
  <si>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</si>
  <si>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</si>
  <si>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</si>
  <si>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</si>
  <si>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</si>
  <si>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</si>
  <si>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</si>
  <si>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</si>
  <si>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</si>
  <si>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</si>
  <si>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</si>
  <si>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</si>
  <si>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</si>
  <si>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</si>
  <si>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</si>
  <si>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</si>
  <si>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</si>
  <si>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</si>
  <si>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</si>
  <si>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</si>
  <si>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</si>
  <si>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</si>
  <si>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</si>
  <si>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</si>
  <si>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</si>
  <si>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</si>
  <si>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</si>
  <si>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</si>
  <si>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</si>
  <si>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</si>
  <si>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</si>
  <si>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</si>
  <si>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</si>
  <si>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</si>
  <si>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</si>
  <si>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</si>
  <si>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</si>
  <si>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</si>
  <si>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</si>
  <si>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</si>
  <si>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</si>
  <si>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</si>
  <si>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</si>
  <si>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</si>
  <si>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</si>
  <si>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</si>
  <si>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</si>
  <si>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</si>
  <si>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</si>
  <si>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</si>
  <si>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</si>
  <si>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</si>
  <si>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</si>
  <si>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</si>
  <si>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</si>
  <si>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</si>
  <si>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</si>
  <si>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</si>
  <si>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</si>
  <si>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</si>
  <si>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</si>
  <si>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</si>
  <si>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</si>
  <si>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</si>
  <si>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</si>
  <si>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</si>
  <si>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</si>
  <si>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</si>
  <si>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</si>
  <si>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</si>
  <si>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</si>
  <si>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</si>
  <si>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</si>
  <si>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</si>
  <si>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</si>
  <si>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</si>
  <si>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</si>
  <si>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</si>
  <si>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</si>
  <si>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</si>
  <si>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</si>
  <si>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</si>
  <si>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</si>
  <si>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</si>
  <si>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</si>
  <si>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</si>
  <si>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</si>
  <si>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</si>
  <si>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</si>
  <si>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</si>
  <si>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</si>
  <si>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</si>
  <si>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</si>
  <si>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</si>
  <si>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</si>
  <si>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</si>
  <si>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</si>
  <si>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</si>
  <si>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</si>
  <si>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</si>
  <si>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</si>
  <si>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</si>
  <si>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</si>
  <si>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</si>
  <si>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</si>
  <si>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</si>
  <si>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</si>
  <si>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</si>
  <si>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</si>
  <si>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</si>
  <si>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</si>
  <si>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</si>
  <si>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</si>
  <si>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</si>
  <si>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</si>
  <si>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</si>
  <si>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</si>
  <si>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</si>
  <si>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</si>
  <si>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</si>
  <si>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</si>
  <si>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</si>
  <si>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</si>
  <si>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</si>
  <si>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</si>
  <si>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</si>
  <si>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</si>
  <si>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</si>
  <si>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</si>
  <si>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</si>
  <si>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</si>
  <si>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</si>
  <si>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</si>
  <si>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</si>
  <si>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</si>
  <si>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</si>
  <si>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</si>
  <si>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</si>
  <si>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</si>
  <si>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</si>
  <si>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</si>
  <si>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</si>
  <si>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</si>
  <si>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</si>
  <si>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</si>
  <si>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</si>
  <si>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</si>
  <si>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</si>
  <si>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</si>
  <si>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</si>
  <si>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</si>
  <si>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</si>
  <si>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</si>
  <si>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</si>
  <si>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</si>
  <si>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</si>
  <si>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</si>
  <si>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</si>
  <si>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</si>
  <si>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</si>
  <si>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</si>
  <si>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</si>
  <si>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</si>
  <si>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</si>
  <si>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</si>
  <si>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</si>
  <si>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</si>
  <si>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</si>
  <si>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</si>
  <si>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</si>
  <si>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</si>
  <si>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</si>
  <si>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</si>
  <si>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</si>
  <si>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</si>
  <si>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</si>
  <si>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</si>
  <si>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</si>
  <si>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</si>
  <si>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</si>
  <si>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</si>
  <si>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</si>
  <si>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</si>
  <si>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</si>
  <si>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</si>
  <si>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</si>
  <si>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</si>
  <si>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</si>
  <si>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</si>
  <si>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</si>
  <si>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</si>
  <si>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</si>
  <si>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</si>
  <si>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</si>
  <si>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</si>
  <si>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</si>
  <si>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</si>
  <si>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</si>
  <si>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</si>
  <si>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</si>
  <si>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</si>
  <si>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</si>
  <si>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</si>
  <si>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</si>
  <si>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</si>
  <si>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</si>
  <si>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</si>
  <si>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</si>
  <si>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</si>
  <si>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</si>
  <si>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</si>
  <si>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</si>
  <si>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</si>
  <si>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</si>
  <si>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</si>
  <si>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</si>
  <si>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</si>
  <si>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</si>
  <si>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</si>
  <si>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</si>
  <si>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</si>
  <si>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</si>
  <si>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</si>
  <si>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</si>
  <si>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</si>
  <si>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</si>
  <si>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</si>
  <si>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</si>
  <si>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</si>
  <si>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</si>
  <si>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</si>
  <si>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</si>
  <si>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</si>
  <si>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</si>
  <si>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</si>
  <si>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</si>
  <si>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</si>
  <si>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</si>
  <si>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</si>
  <si>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</si>
  <si>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</si>
  <si>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</si>
  <si>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</si>
  <si>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</si>
  <si>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</si>
  <si>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</si>
  <si>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</si>
  <si>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</si>
  <si>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</si>
  <si>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</si>
  <si>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</si>
  <si>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</si>
  <si>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</si>
  <si>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</si>
  <si>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</si>
  <si>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</si>
  <si>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</si>
  <si>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</si>
  <si>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</si>
  <si>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</si>
  <si>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</si>
  <si>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</si>
  <si>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</si>
  <si>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</si>
  <si>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</si>
  <si>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</si>
  <si>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</si>
  <si>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</si>
  <si>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</si>
  <si>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</si>
  <si>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</si>
  <si>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</si>
  <si>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</si>
  <si>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</si>
  <si>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</si>
  <si>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</si>
  <si>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</si>
  <si>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</si>
  <si>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</si>
  <si>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</si>
  <si>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</si>
  <si>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</si>
  <si>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</si>
  <si>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</si>
  <si>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</si>
  <si>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</si>
  <si>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</si>
  <si>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</si>
  <si>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</si>
  <si>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</si>
  <si>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</si>
  <si>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</si>
  <si>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</si>
  <si>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</si>
  <si>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</si>
  <si>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</si>
  <si>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</si>
  <si>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</si>
  <si>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</si>
  <si>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</si>
  <si>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</si>
  <si>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</si>
  <si>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</si>
  <si>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</si>
  <si>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</si>
  <si>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</si>
  <si>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</si>
  <si>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</si>
  <si>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</si>
  <si>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</si>
  <si>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</si>
  <si>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</si>
  <si>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</si>
  <si>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</si>
  <si>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</si>
  <si>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</si>
  <si>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</si>
  <si>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</si>
  <si>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</si>
  <si>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</si>
  <si>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</si>
  <si>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</si>
  <si>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</si>
  <si>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</si>
  <si>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</si>
  <si>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</si>
  <si>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</si>
  <si>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</si>
  <si>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</si>
  <si>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</si>
  <si>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</si>
  <si>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</si>
  <si>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</si>
  <si>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</si>
  <si>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</si>
  <si>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</si>
  <si>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</si>
  <si>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</si>
  <si>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</si>
  <si>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</si>
  <si>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</si>
  <si>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</si>
  <si>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</si>
  <si>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</si>
  <si>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</si>
  <si>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</si>
  <si>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</si>
  <si>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</si>
  <si>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</si>
  <si>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</si>
  <si>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</si>
  <si>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</si>
  <si>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</si>
  <si>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</si>
  <si>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</si>
  <si>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</si>
  <si>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</si>
  <si>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</si>
  <si>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</si>
  <si>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</si>
  <si>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</si>
  <si>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</si>
  <si>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</si>
  <si>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</si>
  <si>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</si>
  <si>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</si>
  <si>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</si>
  <si>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</si>
  <si>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</si>
  <si>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</si>
  <si>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</si>
  <si>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</si>
  <si>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</si>
  <si>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</si>
  <si>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</si>
  <si>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</si>
  <si>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</si>
  <si>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</si>
  <si>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</si>
  <si>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</si>
  <si>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</si>
  <si>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</si>
  <si>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</si>
  <si>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</si>
  <si>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</si>
  <si>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</si>
  <si>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</si>
  <si>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</si>
  <si>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</si>
  <si>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</si>
  <si>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</si>
  <si>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</si>
  <si>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</si>
  <si>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</si>
  <si>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</si>
  <si>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</si>
  <si>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</si>
  <si>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</si>
  <si>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</si>
  <si>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</si>
  <si>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</si>
  <si>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</si>
  <si>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</si>
  <si>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</si>
  <si>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</si>
  <si>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</si>
  <si>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</si>
  <si>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</si>
  <si>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</si>
  <si>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</si>
  <si>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</si>
  <si>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</si>
  <si>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</si>
  <si>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</si>
  <si>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</si>
  <si>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</si>
  <si>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</si>
  <si>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</si>
  <si>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</si>
  <si>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</si>
  <si>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</si>
  <si>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</si>
  <si>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</si>
  <si>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</si>
  <si>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</si>
  <si>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</si>
  <si>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</si>
  <si>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</si>
  <si>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</si>
  <si>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</si>
  <si>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</si>
  <si>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</si>
  <si>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</si>
  <si>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</si>
  <si>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</si>
  <si>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</si>
  <si>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</si>
  <si>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</si>
  <si>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</si>
  <si>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</si>
  <si>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</si>
  <si>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</si>
  <si>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</si>
  <si>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</si>
  <si>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</si>
  <si>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</si>
  <si>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</si>
  <si>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</si>
  <si>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</si>
  <si>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</si>
  <si>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</si>
  <si>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</si>
  <si>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</si>
  <si>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</si>
  <si>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</si>
  <si>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</si>
  <si>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</si>
  <si>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</si>
  <si>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</si>
  <si>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</si>
  <si>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</si>
  <si>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</si>
  <si>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</si>
  <si>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</si>
  <si>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</si>
  <si>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</si>
  <si>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</si>
  <si>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</si>
  <si>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</si>
  <si>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</si>
  <si>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</si>
  <si>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</si>
  <si>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</si>
  <si>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</si>
  <si>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</si>
  <si>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</si>
  <si>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</si>
  <si>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</si>
  <si>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</si>
  <si>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</si>
  <si>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</si>
  <si>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</si>
  <si>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</si>
  <si>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</si>
  <si>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</si>
  <si>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</si>
  <si>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</si>
  <si>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</si>
  <si>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</si>
  <si>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</si>
  <si>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</si>
  <si>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</si>
  <si>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</si>
  <si>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</si>
  <si>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</si>
  <si>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</si>
  <si>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</si>
  <si>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</si>
  <si>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</si>
  <si>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</si>
  <si>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</si>
  <si>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</si>
  <si>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</si>
  <si>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</si>
  <si>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</si>
  <si>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</si>
  <si>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</si>
  <si>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</si>
  <si>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</si>
  <si>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</si>
  <si>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</si>
  <si>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</si>
  <si>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</si>
  <si>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</si>
  <si>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</si>
  <si>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</si>
  <si>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</si>
  <si>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</si>
  <si>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</si>
  <si>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</si>
  <si>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</si>
  <si>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</si>
  <si>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</si>
  <si>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</si>
  <si>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</si>
  <si>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</si>
  <si>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</si>
  <si>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</si>
  <si>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</si>
  <si>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</si>
  <si>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</si>
  <si>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</si>
  <si>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</si>
  <si>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</si>
  <si>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</si>
  <si>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</si>
  <si>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</si>
  <si>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</si>
  <si>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</si>
  <si>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</si>
  <si>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</si>
  <si>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</si>
  <si>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</si>
  <si>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</si>
  <si>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</si>
  <si>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</si>
  <si>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</si>
  <si>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</si>
  <si>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</si>
  <si>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</si>
  <si>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</si>
  <si>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</si>
  <si>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</si>
  <si>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</si>
  <si>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</si>
  <si>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</si>
  <si>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</si>
  <si>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</si>
  <si>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</si>
  <si>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</si>
  <si>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</si>
  <si>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</si>
  <si>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</si>
  <si>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</si>
  <si>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</si>
  <si>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</si>
  <si>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</si>
  <si>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</si>
  <si>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</si>
  <si>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</si>
  <si>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</si>
  <si>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</si>
  <si>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</si>
  <si>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</si>
  <si>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</si>
  <si>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</si>
  <si>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</si>
  <si>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</si>
  <si>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</si>
  <si>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</si>
  <si>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</si>
  <si>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</si>
  <si>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</si>
  <si>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</si>
  <si>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</si>
  <si>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</si>
  <si>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</si>
  <si>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</si>
  <si>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</si>
  <si>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</si>
  <si>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</si>
  <si>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</si>
  <si>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</si>
  <si>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</si>
  <si>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</si>
  <si>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</si>
  <si>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</si>
  <si>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</si>
  <si>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</si>
  <si>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</si>
  <si>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</si>
  <si>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</si>
  <si>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</si>
  <si>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</si>
  <si>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</si>
  <si>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</si>
  <si>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</si>
  <si>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</si>
  <si>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</si>
  <si>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</si>
  <si>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</si>
  <si>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</si>
  <si>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</si>
  <si>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</si>
  <si>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</si>
  <si>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</si>
  <si>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</si>
  <si>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</si>
  <si>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</si>
  <si>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</si>
  <si>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</si>
  <si>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</si>
  <si>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</si>
  <si>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</si>
  <si>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</si>
  <si>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</si>
  <si>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</si>
  <si>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</si>
  <si>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</si>
  <si>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</si>
  <si>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</si>
  <si>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</si>
  <si>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</si>
  <si>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</si>
  <si>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</si>
  <si>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</si>
  <si>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</si>
  <si>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</si>
  <si>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</si>
  <si>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</si>
  <si>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</si>
  <si>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</si>
  <si>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</si>
  <si>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</si>
  <si>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</si>
  <si>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</si>
  <si>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</si>
  <si>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</si>
  <si>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</si>
  <si>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</si>
  <si>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</si>
  <si>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</si>
  <si>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</si>
  <si>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</si>
  <si>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</si>
  <si>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</si>
  <si>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</si>
  <si>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</si>
  <si>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</si>
  <si>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</si>
  <si>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</si>
  <si>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</si>
  <si>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</si>
  <si>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</si>
  <si>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</si>
  <si>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</si>
  <si>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</si>
  <si>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</si>
  <si>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</si>
  <si>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</si>
  <si>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</si>
  <si>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</si>
  <si>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</si>
  <si>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</si>
  <si>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</si>
  <si>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</si>
  <si>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</si>
  <si>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</si>
  <si>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</si>
  <si>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</si>
  <si>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</si>
  <si>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</si>
  <si>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</si>
  <si>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</si>
  <si>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</si>
  <si>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</si>
  <si>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</si>
  <si>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</si>
  <si>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</si>
  <si>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</si>
  <si>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</si>
  <si>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</si>
  <si>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</si>
  <si>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</si>
  <si>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</si>
  <si>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</si>
  <si>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</si>
  <si>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</si>
  <si>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</si>
  <si>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</si>
  <si>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</si>
  <si>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</si>
  <si>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</si>
  <si>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</si>
  <si>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</si>
  <si>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</si>
  <si>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</si>
  <si>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</si>
  <si>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</si>
  <si>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</si>
  <si>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</si>
  <si>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</si>
  <si>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</si>
  <si>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</si>
  <si>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</si>
  <si>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</si>
  <si>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</si>
  <si>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</si>
  <si>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</si>
  <si>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</si>
  <si>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</si>
  <si>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</si>
  <si>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</si>
  <si>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</si>
  <si>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</si>
  <si>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</si>
  <si>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</si>
  <si>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</si>
  <si>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</si>
  <si>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</si>
  <si>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</si>
  <si>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</si>
  <si>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</si>
  <si>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</si>
  <si>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</si>
  <si>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</si>
  <si>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</si>
  <si>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</si>
  <si>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</si>
  <si>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</si>
  <si>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</si>
  <si>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</si>
  <si>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</si>
  <si>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</si>
  <si>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</si>
  <si>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</si>
  <si>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</si>
  <si>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</si>
  <si>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</si>
  <si>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</si>
  <si>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</si>
  <si>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</si>
  <si>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</si>
  <si>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</si>
  <si>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</si>
  <si>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</si>
  <si>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</si>
  <si>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</si>
  <si>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</si>
  <si>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</si>
  <si>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</si>
  <si>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</si>
  <si>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</si>
  <si>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</si>
  <si>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</si>
  <si>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</si>
  <si>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</si>
  <si>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</si>
  <si>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</si>
  <si>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</si>
  <si>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</si>
  <si>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</si>
  <si>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</si>
  <si>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</si>
  <si>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</si>
  <si>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</si>
  <si>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</si>
  <si>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</si>
  <si>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</si>
  <si>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</si>
  <si>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</si>
  <si>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</si>
  <si>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</si>
  <si>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</si>
  <si>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</si>
  <si>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</si>
  <si>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</si>
  <si>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</si>
  <si>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</si>
  <si>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</si>
  <si>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</si>
  <si>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</si>
  <si>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</si>
  <si>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</si>
  <si>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</si>
  <si>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</si>
  <si>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</si>
  <si>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</si>
  <si>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</si>
  <si>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</si>
  <si>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</si>
  <si>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</si>
  <si>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</si>
  <si>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</si>
  <si>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</si>
  <si>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</si>
  <si>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</si>
  <si>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</si>
  <si>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</si>
  <si>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</si>
  <si>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</si>
  <si>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</si>
  <si>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</si>
  <si>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</si>
  <si>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</si>
  <si>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</si>
  <si>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</si>
  <si>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</si>
  <si>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</si>
  <si>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</si>
  <si>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</si>
  <si>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</si>
  <si>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</si>
  <si>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</si>
  <si>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</si>
  <si>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</si>
  <si>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</si>
  <si>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</si>
  <si>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</si>
  <si>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</si>
  <si>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</si>
  <si>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</si>
  <si>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</si>
  <si>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</si>
  <si>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</si>
  <si>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</si>
  <si>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</si>
  <si>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</si>
  <si>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</si>
  <si>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</si>
  <si>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</si>
  <si>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</si>
  <si>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</si>
  <si>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</si>
  <si>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</si>
  <si>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</si>
  <si>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</si>
  <si>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</si>
  <si>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</si>
  <si>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</si>
  <si>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</si>
  <si>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</si>
  <si>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</si>
  <si>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</si>
  <si>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</si>
  <si>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</si>
  <si>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</si>
  <si>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</si>
  <si>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</si>
  <si>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</si>
  <si>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</si>
  <si>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</si>
  <si>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</si>
  <si>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</si>
  <si>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</si>
  <si>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</si>
  <si>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</si>
  <si>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</si>
  <si>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</si>
  <si>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</si>
  <si>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</si>
  <si>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</si>
  <si>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</si>
  <si>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</si>
  <si>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</si>
  <si>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</si>
  <si>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</si>
  <si>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</si>
  <si>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</si>
  <si>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</si>
  <si>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</si>
  <si>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</si>
  <si>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</si>
  <si>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</si>
  <si>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</si>
  <si>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</si>
  <si>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</si>
  <si>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</si>
  <si>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</si>
  <si>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</si>
  <si>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</si>
  <si>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</si>
  <si>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</si>
  <si>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</si>
  <si>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</si>
  <si>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</si>
  <si>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</si>
  <si>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</si>
  <si>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</si>
  <si>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</si>
  <si>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</si>
  <si>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</si>
  <si>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</si>
  <si>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</si>
  <si>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</si>
  <si>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</si>
  <si>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</si>
  <si>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</si>
  <si>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</si>
  <si>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</si>
  <si>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</si>
  <si>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</si>
  <si>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</si>
  <si>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</si>
  <si>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</si>
  <si>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</si>
  <si>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</si>
  <si>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</si>
  <si>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</si>
  <si>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</si>
  <si>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</si>
  <si>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</si>
  <si>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</si>
  <si>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</si>
  <si>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</si>
  <si>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</si>
  <si>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</si>
  <si>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</si>
  <si>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</si>
  <si>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</si>
  <si>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</si>
  <si>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</si>
  <si>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</si>
  <si>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</si>
  <si>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</si>
  <si>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</si>
  <si>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</si>
  <si>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</si>
  <si>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</si>
  <si>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</si>
  <si>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</si>
  <si>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</si>
  <si>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</si>
  <si>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</si>
  <si>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</si>
  <si>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</si>
  <si>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</si>
  <si>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</si>
  <si>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</si>
  <si>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</si>
  <si>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</si>
  <si>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</si>
  <si>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</si>
  <si>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</si>
  <si>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</si>
  <si>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</si>
  <si>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</si>
  <si>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</si>
  <si>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</si>
  <si>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</si>
  <si>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</si>
  <si>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</si>
  <si>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</si>
  <si>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</si>
  <si>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</si>
  <si>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</si>
  <si>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</si>
  <si>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</si>
  <si>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</si>
  <si>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</si>
  <si>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</si>
  <si>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</si>
  <si>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</si>
  <si>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</si>
  <si>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</si>
  <si>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</si>
  <si>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</si>
  <si>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</si>
  <si>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</si>
  <si>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</si>
  <si>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</si>
  <si>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</si>
  <si>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</si>
  <si>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</si>
  <si>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</si>
  <si>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</si>
  <si>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</si>
  <si>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</si>
  <si>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</si>
  <si>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</si>
  <si>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</si>
  <si>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</si>
  <si>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</si>
  <si>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</si>
  <si>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</si>
  <si>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</si>
  <si>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</si>
  <si>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</si>
  <si>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</si>
  <si>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</si>
  <si>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</si>
  <si>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</si>
  <si>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</si>
  <si>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</si>
  <si>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</si>
  <si>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</si>
  <si>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</si>
  <si>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</si>
  <si>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</si>
  <si>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</si>
  <si>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</si>
  <si>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</si>
  <si>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</si>
  <si>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</si>
  <si>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</si>
  <si>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</si>
  <si>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</si>
  <si>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</si>
  <si>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</si>
  <si>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</si>
  <si>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</si>
  <si>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</si>
  <si>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</si>
  <si>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</si>
  <si>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</si>
  <si>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</si>
  <si>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</si>
  <si>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</si>
  <si>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</si>
  <si>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</si>
  <si>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</si>
  <si>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</si>
  <si>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</si>
  <si>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</si>
  <si>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</si>
  <si>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</si>
  <si>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</si>
  <si>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</si>
  <si>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</si>
  <si>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</si>
  <si>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</si>
  <si>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</si>
  <si>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</si>
  <si>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</si>
  <si>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</si>
  <si>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</si>
  <si>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</si>
  <si>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</si>
  <si>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</si>
  <si>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</si>
  <si>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</si>
  <si>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</si>
  <si>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</si>
  <si>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</si>
  <si>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</si>
  <si>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</si>
  <si>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</si>
  <si>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</si>
  <si>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</si>
  <si>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</si>
  <si>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</si>
  <si>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</si>
  <si>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</si>
  <si>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</si>
  <si>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</si>
  <si>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</si>
  <si>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</si>
  <si>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</si>
  <si>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</si>
  <si>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</si>
  <si>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</si>
  <si>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</si>
  <si>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</si>
  <si>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</si>
  <si>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</si>
  <si>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</si>
  <si>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</si>
  <si>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</si>
  <si>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</si>
  <si>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</si>
  <si>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</si>
  <si>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</si>
  <si>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</si>
  <si>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</si>
  <si>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</si>
  <si>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</si>
  <si>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</si>
  <si>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</si>
  <si>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</si>
  <si>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</si>
  <si>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</si>
  <si>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</si>
  <si>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</si>
  <si>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</si>
  <si>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</si>
  <si>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</si>
  <si>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</si>
  <si>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</si>
  <si>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</si>
  <si>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</si>
  <si>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</si>
  <si>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</si>
  <si>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</si>
  <si>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</si>
  <si>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</si>
  <si>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</si>
  <si>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</si>
  <si>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</si>
  <si>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</si>
  <si>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</si>
  <si>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</si>
  <si>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</si>
  <si>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</si>
  <si>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</si>
  <si>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</si>
  <si>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</si>
  <si>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</si>
  <si>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</si>
  <si>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</si>
  <si>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</si>
  <si>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</si>
  <si>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</si>
  <si>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</si>
  <si>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</si>
  <si>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</si>
  <si>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</si>
  <si>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</si>
  <si>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</si>
  <si>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</si>
  <si>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</si>
  <si>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</si>
  <si>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</si>
  <si>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</si>
  <si>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</si>
  <si>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</si>
  <si>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</si>
  <si>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</si>
  <si>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</si>
  <si>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</si>
  <si>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</si>
  <si>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</si>
  <si>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</si>
  <si>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</si>
  <si>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</si>
  <si>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</si>
  <si>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</si>
  <si>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</si>
  <si>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</si>
  <si>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</si>
  <si>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</si>
  <si>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</si>
  <si>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</si>
  <si>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</si>
  <si>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</si>
  <si>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</si>
  <si>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</si>
  <si>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</si>
  <si>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</si>
  <si>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</si>
  <si>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</si>
  <si>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</si>
  <si>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</si>
  <si>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</si>
  <si>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</si>
  <si>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</si>
  <si>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</si>
  <si>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</si>
  <si>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</si>
  <si>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</si>
  <si>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</si>
  <si>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</si>
  <si>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</si>
  <si>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</si>
  <si>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</si>
  <si>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</si>
  <si>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</si>
  <si>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</si>
  <si>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</si>
  <si>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</si>
  <si>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</si>
  <si>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</si>
  <si>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</si>
  <si>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</si>
  <si>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</si>
  <si>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</si>
  <si>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</si>
  <si>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</si>
  <si>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</si>
  <si>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</si>
  <si>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</si>
  <si>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</si>
  <si>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</si>
  <si>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</si>
  <si>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</si>
  <si>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</si>
  <si>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</si>
  <si>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</si>
  <si>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</si>
  <si>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</si>
  <si>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</si>
  <si>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</si>
  <si>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</si>
  <si>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</si>
  <si>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</si>
  <si>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</si>
  <si>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</si>
  <si>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</si>
  <si>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</si>
  <si>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</si>
  <si>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</si>
  <si>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</si>
  <si>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</si>
  <si>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</si>
  <si>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</si>
  <si>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</si>
  <si>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</si>
  <si>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</si>
  <si>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</si>
  <si>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</si>
  <si>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</si>
  <si>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</si>
  <si>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</si>
  <si>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</si>
  <si>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</si>
  <si>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</si>
  <si>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</si>
  <si>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</si>
  <si>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</si>
  <si>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</si>
  <si>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</si>
  <si>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</si>
  <si>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</si>
  <si>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</si>
  <si>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</si>
  <si>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</si>
  <si>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</si>
  <si>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</si>
  <si>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</si>
  <si>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</si>
  <si>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</si>
  <si>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</si>
  <si>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</si>
  <si>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</si>
  <si>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</si>
  <si>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</si>
  <si>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</si>
  <si>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</si>
  <si>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</si>
  <si>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</si>
  <si>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</si>
  <si>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</si>
  <si>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</si>
  <si>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</si>
  <si>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</si>
  <si>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</si>
  <si>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</si>
  <si>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</si>
  <si>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</si>
  <si>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</si>
  <si>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</si>
  <si>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</si>
  <si>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</si>
  <si>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</si>
  <si>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</si>
  <si>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</si>
  <si>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</si>
  <si>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</si>
  <si>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</si>
  <si>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</si>
  <si>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</si>
  <si>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</si>
  <si>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</si>
  <si>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</si>
  <si>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</si>
  <si>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</si>
  <si>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</si>
  <si>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</si>
  <si>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</si>
  <si>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</si>
  <si>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</si>
  <si>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</si>
  <si>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</si>
  <si>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</si>
  <si>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</si>
  <si>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</si>
  <si>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</si>
  <si>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</si>
  <si>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</si>
  <si>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</si>
  <si>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</si>
  <si>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</si>
  <si>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</si>
  <si>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</si>
  <si>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</si>
  <si>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</si>
  <si>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</si>
  <si>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</si>
  <si>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</si>
  <si>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</si>
  <si>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</si>
  <si>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</si>
  <si>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</si>
  <si>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</si>
  <si>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</si>
  <si>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</si>
  <si>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</si>
  <si>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</si>
  <si>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</si>
  <si>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</si>
  <si>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</si>
  <si>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</si>
  <si>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</si>
  <si>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</si>
  <si>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</si>
  <si>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</si>
  <si>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</si>
  <si>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</si>
  <si>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</si>
  <si>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</si>
  <si>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</si>
  <si>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</si>
  <si>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</si>
  <si>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</si>
  <si>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</si>
  <si>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</si>
  <si>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</si>
  <si>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</si>
  <si>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</si>
  <si>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</si>
  <si>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</si>
  <si>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</si>
  <si>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</si>
  <si>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</si>
  <si>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</si>
  <si>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</si>
  <si>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</si>
  <si>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</si>
  <si>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</si>
  <si>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</si>
  <si>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</si>
  <si>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</si>
  <si>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</si>
  <si>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</si>
  <si>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</si>
  <si>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</si>
  <si>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</si>
  <si>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</si>
  <si>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</si>
  <si>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</si>
  <si>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</si>
  <si>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</si>
  <si>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</si>
  <si>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</si>
  <si>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</si>
  <si>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</si>
  <si>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</si>
  <si>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</si>
  <si>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</si>
  <si>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</si>
  <si>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</si>
  <si>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</si>
  <si>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</si>
  <si>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</si>
  <si>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</si>
  <si>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</si>
  <si>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</si>
  <si>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</si>
  <si>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</si>
  <si>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</si>
  <si>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</si>
  <si>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</si>
  <si>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</si>
  <si>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</si>
  <si>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</si>
  <si>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</si>
  <si>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</si>
  <si>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</si>
  <si>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</si>
  <si>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</si>
  <si>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</si>
  <si>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</si>
  <si>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</si>
  <si>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</si>
  <si>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</si>
  <si>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</si>
  <si>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</si>
  <si>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</si>
  <si>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</si>
  <si>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</si>
  <si>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</si>
  <si>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</si>
  <si>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</si>
  <si>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</si>
  <si>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</si>
  <si>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</si>
  <si>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</si>
  <si>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</si>
  <si>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</si>
  <si>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</si>
  <si>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</si>
  <si>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</si>
  <si>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</si>
  <si>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</si>
  <si>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</si>
  <si>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</si>
  <si>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</si>
  <si>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</si>
  <si>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</si>
  <si>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</si>
  <si>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</si>
  <si>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</si>
  <si>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</si>
  <si>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</si>
  <si>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</si>
  <si>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</si>
  <si>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</si>
  <si>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</si>
  <si>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</si>
  <si>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</si>
  <si>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</si>
  <si>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</si>
  <si>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</si>
  <si>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</si>
  <si>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</si>
  <si>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</si>
  <si>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</si>
  <si>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</si>
  <si>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</si>
  <si>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</si>
  <si>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</si>
  <si>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</si>
  <si>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</si>
  <si>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</si>
  <si>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</si>
  <si>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</si>
  <si>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</si>
  <si>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</si>
  <si>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</si>
  <si>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</si>
  <si>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</si>
  <si>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</si>
  <si>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</si>
  <si>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</si>
  <si>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</si>
  <si>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</si>
  <si>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</si>
  <si>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</si>
  <si>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</si>
  <si>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</si>
  <si>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</si>
  <si>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</si>
  <si>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</si>
  <si>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</si>
  <si>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</si>
  <si>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</si>
  <si>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</si>
  <si>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</si>
  <si>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</si>
  <si>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</si>
  <si>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</si>
  <si>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</si>
  <si>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</si>
  <si>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</si>
  <si>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</si>
  <si>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</si>
  <si>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</si>
  <si>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</si>
  <si>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</si>
  <si>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</si>
  <si>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</si>
  <si>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</si>
  <si>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</si>
  <si>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</si>
  <si>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</si>
  <si>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</si>
  <si>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</si>
  <si>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</si>
  <si>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</si>
  <si>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</si>
  <si>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</si>
  <si>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</si>
  <si>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</si>
  <si>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</si>
  <si>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</si>
  <si>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</si>
  <si>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</si>
  <si>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</si>
  <si>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</si>
  <si>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</si>
  <si>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</si>
  <si>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</si>
  <si>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</si>
  <si>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</si>
  <si>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</si>
  <si>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</si>
  <si>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</si>
  <si>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</si>
  <si>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</si>
  <si>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</si>
  <si>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</si>
  <si>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</si>
  <si>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</si>
  <si>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</si>
  <si>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</si>
  <si>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</si>
  <si>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</si>
  <si>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</si>
  <si>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</si>
  <si>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</si>
  <si>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</si>
  <si>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</si>
  <si>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</si>
  <si>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</si>
  <si>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</si>
  <si>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</si>
  <si>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</si>
  <si>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</si>
  <si>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</si>
  <si>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</si>
  <si>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</si>
  <si>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</si>
  <si>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</si>
  <si>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</si>
  <si>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</si>
  <si>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</si>
  <si>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</si>
  <si>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</si>
  <si>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</si>
  <si>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</si>
  <si>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</si>
  <si>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</si>
  <si>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</si>
  <si>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</si>
  <si>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</si>
  <si>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</si>
  <si>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</si>
  <si>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</si>
  <si>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</si>
  <si>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</si>
  <si>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</si>
  <si>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</si>
  <si>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</si>
  <si>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</si>
  <si>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</si>
  <si>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</si>
  <si>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</si>
  <si>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</si>
  <si>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</si>
  <si>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</si>
  <si>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</si>
  <si>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</si>
  <si>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</si>
  <si>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</si>
  <si>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</si>
  <si>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</si>
  <si>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</si>
  <si>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</si>
  <si>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</si>
  <si>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</si>
  <si>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</si>
  <si>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</si>
  <si>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</si>
  <si>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</si>
  <si>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</si>
  <si>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</si>
  <si>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</si>
  <si>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</si>
  <si>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</si>
  <si>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</si>
  <si>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</si>
  <si>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</si>
  <si>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</si>
  <si>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</si>
  <si>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</si>
  <si>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</si>
  <si>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</si>
  <si>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</si>
  <si>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</si>
  <si>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</si>
  <si>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</si>
  <si>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</si>
  <si>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</si>
  <si>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</si>
  <si>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</si>
  <si>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</si>
  <si>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</si>
  <si>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</si>
  <si>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</si>
  <si>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</si>
  <si>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</si>
  <si>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</si>
  <si>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</si>
  <si>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</si>
  <si>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</si>
  <si>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</si>
  <si>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</si>
  <si>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</si>
  <si>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</si>
  <si>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</si>
  <si>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</si>
  <si>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</si>
  <si>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</si>
  <si>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</si>
  <si>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</si>
  <si>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</si>
  <si>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</si>
  <si>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</si>
  <si>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</si>
  <si>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</si>
  <si>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</si>
  <si>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</si>
  <si>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</si>
  <si>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</si>
  <si>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</si>
  <si>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</si>
  <si>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</si>
  <si>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</si>
  <si>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</si>
  <si>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</si>
  <si>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</si>
  <si>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</si>
  <si>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</si>
  <si>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</si>
  <si>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</si>
  <si>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</si>
  <si>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</si>
  <si>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</si>
  <si>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</si>
  <si>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</si>
  <si>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</si>
  <si>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</si>
  <si>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</si>
  <si>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</si>
  <si>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</si>
  <si>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</si>
  <si>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</si>
  <si>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</si>
  <si>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</si>
  <si>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</si>
  <si>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</si>
  <si>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</si>
  <si>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</si>
  <si>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</si>
  <si>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</si>
  <si>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</si>
  <si>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</si>
  <si>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</si>
  <si>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</si>
  <si>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</si>
  <si>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</si>
  <si>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</si>
  <si>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</si>
  <si>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</si>
  <si>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</si>
  <si>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</si>
  <si>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</si>
  <si>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</si>
  <si>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</si>
  <si>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</si>
  <si>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</si>
  <si>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</si>
  <si>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</si>
  <si>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</si>
  <si>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</si>
  <si>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</si>
  <si>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</si>
  <si>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</si>
  <si>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</si>
  <si>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</si>
  <si>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</si>
  <si>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</si>
  <si>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</si>
  <si>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</si>
  <si>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</si>
  <si>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</si>
  <si>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</si>
  <si>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</si>
  <si>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</si>
  <si>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</si>
  <si>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</si>
  <si>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</si>
  <si>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</si>
  <si>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</si>
  <si>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</si>
  <si>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</si>
  <si>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</si>
  <si>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</si>
  <si>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</si>
  <si>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</si>
  <si>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</si>
  <si>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</si>
  <si>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</si>
  <si>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</si>
  <si>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</si>
  <si>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</si>
  <si>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</si>
  <si>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</si>
  <si>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</si>
  <si>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</si>
  <si>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</si>
  <si>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</si>
  <si>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</si>
  <si>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</si>
  <si>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</si>
  <si>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</si>
  <si>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</si>
  <si>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</si>
  <si>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</si>
  <si>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</si>
  <si>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</si>
  <si>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</si>
  <si>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</si>
  <si>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</si>
  <si>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</si>
  <si>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</si>
  <si>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</si>
  <si>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</si>
  <si>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</si>
  <si>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</si>
  <si>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</si>
  <si>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</si>
  <si>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</si>
  <si>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</si>
  <si>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</si>
  <si>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</si>
  <si>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</si>
  <si>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</si>
  <si>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</si>
  <si>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</si>
  <si>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</si>
  <si>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</si>
  <si>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</si>
  <si>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</si>
  <si>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</si>
  <si>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</si>
  <si>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</si>
  <si>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</si>
  <si>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</si>
  <si>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</si>
  <si>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</si>
  <si>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</si>
  <si>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</si>
  <si>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</si>
  <si>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</si>
  <si>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</si>
  <si>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</si>
  <si>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</si>
  <si>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</si>
  <si>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</si>
  <si>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</si>
  <si>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</si>
  <si>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</si>
  <si>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</si>
  <si>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</si>
  <si>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</si>
  <si>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</si>
  <si>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</si>
  <si>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</si>
  <si>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</si>
  <si>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</si>
  <si>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</si>
  <si>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</si>
  <si>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</si>
  <si>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</si>
  <si>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</si>
  <si>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</si>
  <si>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</si>
  <si>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</si>
  <si>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</si>
  <si>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</si>
  <si>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</si>
  <si>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</si>
  <si>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</si>
  <si>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</si>
  <si>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</si>
  <si>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</si>
  <si>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</si>
  <si>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</si>
  <si>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</si>
  <si>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</si>
  <si>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</si>
  <si>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</si>
  <si>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</si>
  <si>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</si>
  <si>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</si>
  <si>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</si>
  <si>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</si>
  <si>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</si>
  <si>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</si>
  <si>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</si>
  <si>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</si>
  <si>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</si>
  <si>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</si>
  <si>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</si>
  <si>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</si>
  <si>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</si>
  <si>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</si>
  <si>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</si>
  <si>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</si>
  <si>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</si>
  <si>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</si>
  <si>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</si>
  <si>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</si>
  <si>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</si>
  <si>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</si>
  <si>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</si>
  <si>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</si>
  <si>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</si>
  <si>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</si>
  <si>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</si>
  <si>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</si>
  <si>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</si>
  <si>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</si>
  <si>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</si>
  <si>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</si>
  <si>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</si>
  <si>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</si>
  <si>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</si>
  <si>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</si>
  <si>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</si>
  <si>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</si>
  <si>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</si>
  <si>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</si>
  <si>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</si>
  <si>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</si>
  <si>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</si>
  <si>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</si>
  <si>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</si>
  <si>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</si>
  <si>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</si>
  <si>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</si>
  <si>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</si>
  <si>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</si>
  <si>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</si>
  <si>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</si>
  <si>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</si>
  <si>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</si>
  <si>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</si>
  <si>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</si>
  <si>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</si>
  <si>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</si>
  <si>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</si>
  <si>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</si>
  <si>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</si>
  <si>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</si>
  <si>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</si>
  <si>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</si>
  <si>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</si>
  <si>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</si>
  <si>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</si>
  <si>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</si>
  <si>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</si>
  <si>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</si>
  <si>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</si>
  <si>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</si>
  <si>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</si>
  <si>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</si>
  <si>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</si>
  <si>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</si>
  <si>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</si>
  <si>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</si>
  <si>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</si>
  <si>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</si>
  <si>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</si>
  <si>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</si>
  <si>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</si>
  <si>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</si>
  <si>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</si>
  <si>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</si>
  <si>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</si>
  <si>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</si>
  <si>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</si>
  <si>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</si>
  <si>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</si>
  <si>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</si>
  <si>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</si>
  <si>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</si>
  <si>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</si>
  <si>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</si>
  <si>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</si>
  <si>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</si>
  <si>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</si>
  <si>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</si>
  <si>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</si>
  <si>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</si>
  <si>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</si>
  <si>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</si>
  <si>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</si>
  <si>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</si>
  <si>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</si>
  <si>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</si>
  <si>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</si>
  <si>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</si>
  <si>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</si>
  <si>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</si>
  <si>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</si>
  <si>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</si>
  <si>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</si>
  <si>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</si>
  <si>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</si>
  <si>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</si>
  <si>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</si>
  <si>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</si>
  <si>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</si>
  <si>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</si>
  <si>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</si>
  <si>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</si>
  <si>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</si>
  <si>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</si>
  <si>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</si>
  <si>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</si>
  <si>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</si>
  <si>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</si>
  <si>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</si>
  <si>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</si>
  <si>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</si>
  <si>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</si>
  <si>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</si>
  <si>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</si>
  <si>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</si>
  <si>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</si>
  <si>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</si>
  <si>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</si>
  <si>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</si>
  <si>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</si>
  <si>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</si>
  <si>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</si>
  <si>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</si>
  <si>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</si>
  <si>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</si>
  <si>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</si>
  <si>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</si>
  <si>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</si>
  <si>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</si>
  <si>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</si>
  <si>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</si>
  <si>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</si>
  <si>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</si>
  <si>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</si>
  <si>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</si>
  <si>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</si>
  <si>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</si>
  <si>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</si>
  <si>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</si>
  <si>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</si>
  <si>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</si>
  <si>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</si>
  <si>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</si>
  <si>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</si>
  <si>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</si>
  <si>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</si>
  <si>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</si>
  <si>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</si>
  <si>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</si>
  <si>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</si>
  <si>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</si>
  <si>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</si>
  <si>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</si>
  <si>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</si>
  <si>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</si>
  <si>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</si>
  <si>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</si>
  <si>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</si>
  <si>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</si>
  <si>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</si>
  <si>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</si>
  <si>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</si>
  <si>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</si>
  <si>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</si>
  <si>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</si>
  <si>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</si>
  <si>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</si>
  <si>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</si>
  <si>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</si>
  <si>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</si>
  <si>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</si>
  <si>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</si>
  <si>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</si>
  <si>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</si>
  <si>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</si>
  <si>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</si>
  <si>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</si>
  <si>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</si>
  <si>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</si>
  <si>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</si>
  <si>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</si>
  <si>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</si>
  <si>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</si>
  <si>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</si>
  <si>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</si>
  <si>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</si>
  <si>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</si>
  <si>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</si>
  <si>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</si>
  <si>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</si>
  <si>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</si>
  <si>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</si>
  <si>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</si>
  <si>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</si>
  <si>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</si>
  <si>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</si>
  <si>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</si>
  <si>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</si>
  <si>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</si>
  <si>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</si>
  <si>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</si>
  <si>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</si>
  <si>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</si>
  <si>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</si>
  <si>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</si>
  <si>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</si>
  <si>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</si>
  <si>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</si>
  <si>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</si>
  <si>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</si>
  <si>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</si>
  <si>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</si>
  <si>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</si>
  <si>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</si>
  <si>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</si>
  <si>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</si>
  <si>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</si>
  <si>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</si>
  <si>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</si>
  <si>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</si>
  <si>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</si>
  <si>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</si>
  <si>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</si>
  <si>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</si>
  <si>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</si>
  <si>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</si>
  <si>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</si>
  <si>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</si>
  <si>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</si>
  <si>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</si>
  <si>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</si>
  <si>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</si>
  <si>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</si>
  <si>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</si>
  <si>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</si>
  <si>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</si>
  <si>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</si>
  <si>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</si>
  <si>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</si>
  <si>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</si>
  <si>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</si>
  <si>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</si>
  <si>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</si>
  <si>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</si>
  <si>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</si>
  <si>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</si>
  <si>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</si>
  <si>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</si>
  <si>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</si>
  <si>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</si>
  <si>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</si>
  <si>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</si>
  <si>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</si>
  <si>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</si>
  <si>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</si>
  <si>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</si>
  <si>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</si>
  <si>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</si>
  <si>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</si>
  <si>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</si>
  <si>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</si>
  <si>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</si>
  <si>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</si>
  <si>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</si>
  <si>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</si>
  <si>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</si>
  <si>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</si>
  <si>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</si>
  <si>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</si>
  <si>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</si>
  <si>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</si>
  <si>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</si>
  <si>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</si>
  <si>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</si>
  <si>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</si>
  <si>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</si>
  <si>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</si>
  <si>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</si>
  <si>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</si>
  <si>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</si>
  <si>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</si>
  <si>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</si>
  <si>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</si>
  <si>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</si>
  <si>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</si>
  <si>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</si>
  <si>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</si>
  <si>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</si>
  <si>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</si>
  <si>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</si>
  <si>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</si>
  <si>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</si>
  <si>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</si>
  <si>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</si>
  <si>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</si>
  <si>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</si>
  <si>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</si>
  <si>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</si>
  <si>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</si>
  <si>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</si>
  <si>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</si>
  <si>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</si>
  <si>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</si>
  <si>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</si>
  <si>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</si>
  <si>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</si>
  <si>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</si>
  <si>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</si>
  <si>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</si>
  <si>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</si>
  <si>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</si>
  <si>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</si>
  <si>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</si>
  <si>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</si>
  <si>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</si>
  <si>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</si>
  <si>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</si>
  <si>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</si>
  <si>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</si>
  <si>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</si>
  <si>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</si>
  <si>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</si>
  <si>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</si>
  <si>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</si>
  <si>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</si>
  <si>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</si>
  <si>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</si>
  <si>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</si>
  <si>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</si>
  <si>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</si>
  <si>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</si>
  <si>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</si>
  <si>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</si>
  <si>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</si>
  <si>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</si>
  <si>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</si>
  <si>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</si>
  <si>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</si>
  <si>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</si>
  <si>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</si>
  <si>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</si>
  <si>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</si>
  <si>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</si>
  <si>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</si>
  <si>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</si>
  <si>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</si>
  <si>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</si>
  <si>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</si>
  <si>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</si>
  <si>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</si>
  <si>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</si>
  <si>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</si>
  <si>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</si>
  <si>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</si>
  <si>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</si>
  <si>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</si>
  <si>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</si>
  <si>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</si>
  <si>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</si>
  <si>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</si>
  <si>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</si>
  <si>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</si>
  <si>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</si>
  <si>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</si>
  <si>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</si>
  <si>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</si>
  <si>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</si>
  <si>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</si>
  <si>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</si>
  <si>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</si>
  <si>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</si>
  <si>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</si>
  <si>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</si>
  <si>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</si>
  <si>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</si>
  <si>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</si>
  <si>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</si>
  <si>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</si>
  <si>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</si>
  <si>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</si>
  <si>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</si>
  <si>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</si>
  <si>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</si>
  <si>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</si>
  <si>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</si>
  <si>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</si>
  <si>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</si>
  <si>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</si>
  <si>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</si>
  <si>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</si>
  <si>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</si>
  <si>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</si>
  <si>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</si>
  <si>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</si>
  <si>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</si>
  <si>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</si>
  <si>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</si>
  <si>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</si>
  <si>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</si>
  <si>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</si>
  <si>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</si>
  <si>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</si>
  <si>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</si>
  <si>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</si>
  <si>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</si>
  <si>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</si>
  <si>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</si>
  <si>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</si>
  <si>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</si>
  <si>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</si>
  <si>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</si>
  <si>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</si>
  <si>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</si>
  <si>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</si>
  <si>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</si>
  <si>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</si>
  <si>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</si>
  <si>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</si>
  <si>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</si>
  <si>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</si>
  <si>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</si>
  <si>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</si>
  <si>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</si>
  <si>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</si>
  <si>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</si>
  <si>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</si>
  <si>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</si>
  <si>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</si>
  <si>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</si>
  <si>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</si>
  <si>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</si>
  <si>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</si>
  <si>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</si>
  <si>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</si>
  <si>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</si>
  <si>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</si>
  <si>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</si>
  <si>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</si>
  <si>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</si>
  <si>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</si>
  <si>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</si>
  <si>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</si>
  <si>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</si>
  <si>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</si>
  <si>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</si>
  <si>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</si>
  <si>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</si>
  <si>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</si>
  <si>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</si>
  <si>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</si>
  <si>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</si>
  <si>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</si>
  <si>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</si>
  <si>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</si>
  <si>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</si>
  <si>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</si>
  <si>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</si>
  <si>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</si>
  <si>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</si>
  <si>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</si>
  <si>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</si>
  <si>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</si>
  <si>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</si>
  <si>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</si>
  <si>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</si>
  <si>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</si>
  <si>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</si>
  <si>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</si>
  <si>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</si>
  <si>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</si>
  <si>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</si>
  <si>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</si>
  <si>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</si>
  <si>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</si>
  <si>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</si>
  <si>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</si>
  <si>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</si>
  <si>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</si>
  <si>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</si>
  <si>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</si>
  <si>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</si>
  <si>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</si>
  <si>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</si>
  <si>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</si>
  <si>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</si>
  <si>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</si>
  <si>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</si>
  <si>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</si>
  <si>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</si>
  <si>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</si>
  <si>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</si>
  <si>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</si>
  <si>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</si>
  <si>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</si>
  <si>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</si>
  <si>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</si>
  <si>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</si>
  <si>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</si>
  <si>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</si>
  <si>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</si>
  <si>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</si>
  <si>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</si>
  <si>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</si>
  <si>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</si>
  <si>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</si>
  <si>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</si>
  <si>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</si>
  <si>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</si>
  <si>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</si>
  <si>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</si>
  <si>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</si>
  <si>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</si>
  <si>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</si>
  <si>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</si>
  <si>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</si>
  <si>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</si>
  <si>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</si>
  <si>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</si>
  <si>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</si>
  <si>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</si>
  <si>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</si>
  <si>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</si>
  <si>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</si>
  <si>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</si>
  <si>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</si>
  <si>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</si>
  <si>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</si>
  <si>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</si>
  <si>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</si>
  <si>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</si>
  <si>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</si>
  <si>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</si>
  <si>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</si>
  <si>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</si>
  <si>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</si>
  <si>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</si>
  <si>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</si>
  <si>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</si>
  <si>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</si>
  <si>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</si>
  <si>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</si>
  <si>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</si>
  <si>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</si>
  <si>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</si>
  <si>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</si>
  <si>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</si>
  <si>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</si>
  <si>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</si>
  <si>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</si>
  <si>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</si>
  <si>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</si>
  <si>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</si>
  <si>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</si>
  <si>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</si>
  <si>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</si>
  <si>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</si>
  <si>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</si>
  <si>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</si>
  <si>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</si>
  <si>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</si>
  <si>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</si>
  <si>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</si>
  <si>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</si>
  <si>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</si>
  <si>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</si>
  <si>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</si>
  <si>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</si>
  <si>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</si>
  <si>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</si>
  <si>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</si>
  <si>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</si>
  <si>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</si>
  <si>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</si>
  <si>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</si>
  <si>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</si>
  <si>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</si>
  <si>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</si>
  <si>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</si>
  <si>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</si>
  <si>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</si>
  <si>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</si>
  <si>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</si>
  <si>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</si>
  <si>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</si>
  <si>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</si>
  <si>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</si>
  <si>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</si>
  <si>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</si>
  <si>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</si>
  <si>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</si>
  <si>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</si>
  <si>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</si>
  <si>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</si>
  <si>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</si>
  <si>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</si>
  <si>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</si>
  <si>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</si>
  <si>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</si>
  <si>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</si>
  <si>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</si>
  <si>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</si>
  <si>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</si>
  <si>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</si>
  <si>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</si>
  <si>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</si>
  <si>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</si>
  <si>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</si>
  <si>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</si>
  <si>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</si>
  <si>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</si>
  <si>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</si>
  <si>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</si>
  <si>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</si>
  <si>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</si>
  <si>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</si>
  <si>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</si>
  <si>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</si>
  <si>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</si>
  <si>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</si>
  <si>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</si>
  <si>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</si>
  <si>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</si>
  <si>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</si>
  <si>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</si>
  <si>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</si>
  <si>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</si>
  <si>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</si>
  <si>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</si>
  <si>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</si>
  <si>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</si>
  <si>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</si>
  <si>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</si>
  <si>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</si>
  <si>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</si>
  <si>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</si>
  <si>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</si>
  <si>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</si>
  <si>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</si>
  <si>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</si>
  <si>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</si>
  <si>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</si>
  <si>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</si>
  <si>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</si>
  <si>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</si>
  <si>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</si>
  <si>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</si>
  <si>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</si>
  <si>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</si>
  <si>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</si>
  <si>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</si>
  <si>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</si>
  <si>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</si>
  <si>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</si>
  <si>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</si>
  <si>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</si>
  <si>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</si>
  <si>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</si>
  <si>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</si>
  <si>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</si>
  <si>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</si>
  <si>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</si>
  <si>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</si>
  <si>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</si>
  <si>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</si>
  <si>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</si>
  <si>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</si>
  <si>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</si>
  <si>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</si>
  <si>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</si>
  <si>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</si>
  <si>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</si>
  <si>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</si>
  <si>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</si>
  <si>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</si>
  <si>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</si>
  <si>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</si>
  <si>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</si>
  <si>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</si>
  <si>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</si>
  <si>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</si>
  <si>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</si>
  <si>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</si>
  <si>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</si>
  <si>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</si>
  <si>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</si>
  <si>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</si>
  <si>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</si>
  <si>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</si>
  <si>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</si>
  <si>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</si>
  <si>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</si>
  <si>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</si>
  <si>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</si>
  <si>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</si>
  <si>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</si>
  <si>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</si>
  <si>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</si>
  <si>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</si>
  <si>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</si>
  <si>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</si>
  <si>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</si>
  <si>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</si>
  <si>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</si>
  <si>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</si>
  <si>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</si>
  <si>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</si>
  <si>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</si>
  <si>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</si>
  <si>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</si>
  <si>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</si>
  <si>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</si>
  <si>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</si>
  <si>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</si>
  <si>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</si>
  <si>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</si>
  <si>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</si>
  <si>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</si>
  <si>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</si>
  <si>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</si>
  <si>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</si>
  <si>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</si>
  <si>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</si>
  <si>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</si>
  <si>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</si>
  <si>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</si>
  <si>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</si>
  <si>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</si>
  <si>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</si>
  <si>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</si>
  <si>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</si>
  <si>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</si>
  <si>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</si>
  <si>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</si>
  <si>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</si>
  <si>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</si>
  <si>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</si>
  <si>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</si>
  <si>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</si>
  <si>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</si>
  <si>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</si>
  <si>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</si>
  <si>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</si>
  <si>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</si>
  <si>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</si>
  <si>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</si>
  <si>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</si>
  <si>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</si>
  <si>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</si>
  <si>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</si>
  <si>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</si>
  <si>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</si>
  <si>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</si>
  <si>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</si>
  <si>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</si>
  <si>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</si>
  <si>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</si>
  <si>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</si>
  <si>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</si>
  <si>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</si>
  <si>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</si>
  <si>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</si>
  <si>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</si>
  <si>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</si>
  <si>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</si>
  <si>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</si>
  <si>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</si>
  <si>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</si>
  <si>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</si>
  <si>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</si>
  <si>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</si>
  <si>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</si>
  <si>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</si>
  <si>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</si>
  <si>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</si>
  <si>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</si>
  <si>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</si>
  <si>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</si>
  <si>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</si>
  <si>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</si>
  <si>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</si>
  <si>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</si>
  <si>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</si>
  <si>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</si>
  <si>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</si>
  <si>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</si>
  <si>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</si>
  <si>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</si>
  <si>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</si>
  <si>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</si>
  <si>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</si>
  <si>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</si>
  <si>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</si>
  <si>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</si>
  <si>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</si>
  <si>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</si>
  <si>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</si>
  <si>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</si>
  <si>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</si>
  <si>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</si>
  <si>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</si>
  <si>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</si>
  <si>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</si>
  <si>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</si>
  <si>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</si>
  <si>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</si>
  <si>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</si>
  <si>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</si>
  <si>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</si>
  <si>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</si>
  <si>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</si>
  <si>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</si>
  <si>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</si>
  <si>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</si>
  <si>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</si>
  <si>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</si>
  <si>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</si>
  <si>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</si>
  <si>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</si>
  <si>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</si>
  <si>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</si>
  <si>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</si>
  <si>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</si>
  <si>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</si>
  <si>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</si>
  <si>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</si>
  <si>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</si>
  <si>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</si>
  <si>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</si>
  <si>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</si>
  <si>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</si>
  <si>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</si>
  <si>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</si>
  <si>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</si>
  <si>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</si>
  <si>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</si>
  <si>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</si>
  <si>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</si>
  <si>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</si>
  <si>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</si>
  <si>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</si>
  <si>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</si>
  <si>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</si>
  <si>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</si>
  <si>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</si>
  <si>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</si>
  <si>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</si>
  <si>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</si>
  <si>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</si>
  <si>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</si>
  <si>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</si>
  <si>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</si>
  <si>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</si>
  <si>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</si>
  <si>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</si>
  <si>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</si>
  <si>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</si>
  <si>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</si>
  <si>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</si>
  <si>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</si>
  <si>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</si>
  <si>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</si>
  <si>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</si>
  <si>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</si>
  <si>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</si>
  <si>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</si>
  <si>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</si>
  <si>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</si>
  <si>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</si>
  <si>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</si>
  <si>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</si>
  <si>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</si>
  <si>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</si>
  <si>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</si>
  <si>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</si>
  <si>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</si>
  <si>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</si>
  <si>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</si>
  <si>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</si>
  <si>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</si>
  <si>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</si>
  <si>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</si>
  <si>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</si>
  <si>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</si>
  <si>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</si>
  <si>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</si>
  <si>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</si>
  <si>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</si>
  <si>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</si>
  <si>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</si>
  <si>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</si>
  <si>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</si>
  <si>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</si>
  <si>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</si>
  <si>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</si>
  <si>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</si>
  <si>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</si>
  <si>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</si>
  <si>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</si>
  <si>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</si>
  <si>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</si>
  <si>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</si>
  <si>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</si>
  <si>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</si>
  <si>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</si>
  <si>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</si>
  <si>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</si>
  <si>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</si>
  <si>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</si>
  <si>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</si>
  <si>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</si>
  <si>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</si>
  <si>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</si>
  <si>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</si>
  <si>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</si>
  <si>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</si>
  <si>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</si>
  <si>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</si>
  <si>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</si>
  <si>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</si>
  <si>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</si>
  <si>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</si>
  <si>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</si>
  <si>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</si>
  <si>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</si>
  <si>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</si>
  <si>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</si>
  <si>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</si>
  <si>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</si>
  <si>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</si>
  <si>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</si>
  <si>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</si>
  <si>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</si>
  <si>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</si>
  <si>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</si>
  <si>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</si>
  <si>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</si>
  <si>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</si>
  <si>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</si>
  <si>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</si>
  <si>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</si>
  <si>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</si>
  <si>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</si>
  <si>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</si>
  <si>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</si>
  <si>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</si>
  <si>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</si>
  <si>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</si>
  <si>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</si>
  <si>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</si>
  <si>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</si>
  <si>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</si>
  <si>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</si>
  <si>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</si>
  <si>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</si>
  <si>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</si>
  <si>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</si>
  <si>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</si>
  <si>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</si>
  <si>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</si>
  <si>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</si>
  <si>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</si>
  <si>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</si>
  <si>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</si>
  <si>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</si>
  <si>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</si>
  <si>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</si>
  <si>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</si>
  <si>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</si>
  <si>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</si>
  <si>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</si>
  <si>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</si>
  <si>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</si>
  <si>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</si>
  <si>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</si>
  <si>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</si>
  <si>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</si>
  <si>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</si>
  <si>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</si>
  <si>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</si>
  <si>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</si>
  <si>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</si>
  <si>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</si>
  <si>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</si>
  <si>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</si>
  <si>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</si>
  <si>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</si>
  <si>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</si>
  <si>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</si>
  <si>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</si>
  <si>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</si>
  <si>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</si>
  <si>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</si>
  <si>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</si>
  <si>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</si>
  <si>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</si>
  <si>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</si>
  <si>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</si>
  <si>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</si>
  <si>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</si>
  <si>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</si>
  <si>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</si>
  <si>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</si>
  <si>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</si>
  <si>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</si>
  <si>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</si>
  <si>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</si>
  <si>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</si>
  <si>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</si>
  <si>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</si>
  <si>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</si>
  <si>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</si>
  <si>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</si>
  <si>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</si>
  <si>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</si>
  <si>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</si>
  <si>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</si>
  <si>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</si>
  <si>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</si>
  <si>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</si>
  <si>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</si>
  <si>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</si>
  <si>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</si>
  <si>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</si>
  <si>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</si>
  <si>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</si>
  <si>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</si>
  <si>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</si>
  <si>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</si>
  <si>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</si>
  <si>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</si>
  <si>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</si>
  <si>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</si>
  <si>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</si>
  <si>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</si>
  <si>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</si>
  <si>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</si>
  <si>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</si>
  <si>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</si>
  <si>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</si>
  <si>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</si>
  <si>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</si>
  <si>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</si>
  <si>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</si>
  <si>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</si>
  <si>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</si>
  <si>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</si>
  <si>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</si>
  <si>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</si>
  <si>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</si>
  <si>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</si>
  <si>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</si>
  <si>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</si>
  <si>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</si>
  <si>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</si>
  <si>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</si>
  <si>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</si>
  <si>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</si>
  <si>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</si>
  <si>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</si>
  <si>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</si>
  <si>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</si>
  <si>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</si>
  <si>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</si>
  <si>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</si>
  <si>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</si>
  <si>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</si>
  <si>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</si>
  <si>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</si>
  <si>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</si>
  <si>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</si>
  <si>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</si>
  <si>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</si>
  <si>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</si>
  <si>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</si>
  <si>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</si>
  <si>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</si>
  <si>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</si>
  <si>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</si>
  <si>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</si>
  <si>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</si>
  <si>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</si>
  <si>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</si>
  <si>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</si>
  <si>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</si>
  <si>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</si>
  <si>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</si>
  <si>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</si>
  <si>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</si>
  <si>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</si>
  <si>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</si>
  <si>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</si>
  <si>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</si>
  <si>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</si>
  <si>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</si>
  <si>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</si>
  <si>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</si>
  <si>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</si>
  <si>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</si>
  <si>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</si>
  <si>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</si>
  <si>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</si>
  <si>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</si>
  <si>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</si>
  <si>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</si>
  <si>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</si>
  <si>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</si>
  <si>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</si>
  <si>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</si>
  <si>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</si>
  <si>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</si>
  <si>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</si>
  <si>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</si>
  <si>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</si>
  <si>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</si>
  <si>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</si>
  <si>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</si>
  <si>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</si>
  <si>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</si>
  <si>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</si>
  <si>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</si>
  <si>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</si>
  <si>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</si>
  <si>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</si>
  <si>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</si>
  <si>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</si>
  <si>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</si>
  <si>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</si>
  <si>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</si>
  <si>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</si>
  <si>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</si>
  <si>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</si>
  <si>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</si>
  <si>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</si>
  <si>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</si>
  <si>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</si>
  <si>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</si>
  <si>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</si>
  <si>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</si>
  <si>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</si>
  <si>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</si>
  <si>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</si>
  <si>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</si>
  <si>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</si>
  <si>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</si>
  <si>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</si>
  <si>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</si>
  <si>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</si>
  <si>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</si>
  <si>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</si>
  <si>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</si>
  <si>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</si>
  <si>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</si>
  <si>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</si>
  <si>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</si>
  <si>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</si>
  <si>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</si>
  <si>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</si>
  <si>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</si>
  <si>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</si>
  <si>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</si>
  <si>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</si>
  <si>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</si>
  <si>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</si>
  <si>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</si>
  <si>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</si>
  <si>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</si>
  <si>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</si>
  <si>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</si>
  <si>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</si>
  <si>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</si>
  <si>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</si>
  <si>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</si>
  <si>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</si>
  <si>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</si>
  <si>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</si>
  <si>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</si>
  <si>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</si>
  <si>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</si>
  <si>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</si>
  <si>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</si>
  <si>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</si>
  <si>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</si>
  <si>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</si>
  <si>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</si>
  <si>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</si>
  <si>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</si>
  <si>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</si>
  <si>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</si>
  <si>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</si>
  <si>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</si>
  <si>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</si>
  <si>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</si>
  <si>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</si>
  <si>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</si>
  <si>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</si>
  <si>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</si>
  <si>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</si>
  <si>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</si>
  <si>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</si>
  <si>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</si>
  <si>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</si>
  <si>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</si>
  <si>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</si>
  <si>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</si>
  <si>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</si>
  <si>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</si>
  <si>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</si>
  <si>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</si>
  <si>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</si>
  <si>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</si>
  <si>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</si>
  <si>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</si>
  <si>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</si>
  <si>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</si>
  <si>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</si>
  <si>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</si>
  <si>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</si>
  <si>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</si>
  <si>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</si>
  <si>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</si>
  <si>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</si>
  <si>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</si>
  <si>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</si>
  <si>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</si>
  <si>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</si>
  <si>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</si>
  <si>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</si>
  <si>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</si>
  <si>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</si>
  <si>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</si>
  <si>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</si>
  <si>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</si>
  <si>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</si>
  <si>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</si>
  <si>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</si>
  <si>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</si>
  <si>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</si>
  <si>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</si>
  <si>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</si>
  <si>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</si>
  <si>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</si>
  <si>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</si>
  <si>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</si>
  <si>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</si>
  <si>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</si>
  <si>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</si>
  <si>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</si>
  <si>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</si>
  <si>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</si>
  <si>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</si>
  <si>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</si>
  <si>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</si>
  <si>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</si>
  <si>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</si>
  <si>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</si>
  <si>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</si>
  <si>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</si>
  <si>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</si>
  <si>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</si>
  <si>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</si>
  <si>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</si>
  <si>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</si>
  <si>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</si>
  <si>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</si>
  <si>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</si>
  <si>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</si>
  <si>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</si>
  <si>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</si>
  <si>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</si>
  <si>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</si>
  <si>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</si>
  <si>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</si>
  <si>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</si>
  <si>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</si>
  <si>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</si>
  <si>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</si>
  <si>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</si>
  <si>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</si>
  <si>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</si>
  <si>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</si>
  <si>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</si>
  <si>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</si>
  <si>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</si>
  <si>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</si>
  <si>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</si>
  <si>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</si>
  <si>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</si>
  <si>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</si>
  <si>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</si>
  <si>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</si>
  <si>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</si>
  <si>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</si>
  <si>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</si>
  <si>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</si>
  <si>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</si>
  <si>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</si>
  <si>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</si>
  <si>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</si>
  <si>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</si>
  <si>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</si>
  <si>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</si>
  <si>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</si>
  <si>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</si>
  <si>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</si>
  <si>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</si>
  <si>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</si>
  <si>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</si>
  <si>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</si>
  <si>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</si>
  <si>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</si>
  <si>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</si>
  <si>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</si>
  <si>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</si>
  <si>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</si>
  <si>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</si>
  <si>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</si>
  <si>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</si>
  <si>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</si>
  <si>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</si>
  <si>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</si>
  <si>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</si>
  <si>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</si>
  <si>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</si>
  <si>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</si>
  <si>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</si>
  <si>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</si>
  <si>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</si>
  <si>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</si>
  <si>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</si>
  <si>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</si>
  <si>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</si>
  <si>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</si>
  <si>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</si>
  <si>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</si>
  <si>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</si>
  <si>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</si>
  <si>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</si>
  <si>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</si>
  <si>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</si>
  <si>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</si>
  <si>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</si>
  <si>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</si>
  <si>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</si>
  <si>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</si>
  <si>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</si>
  <si>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</si>
  <si>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</si>
  <si>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</si>
  <si>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</si>
  <si>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</si>
  <si>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</si>
  <si>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</si>
  <si>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</si>
  <si>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</si>
  <si>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</si>
  <si>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</si>
  <si>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</si>
  <si>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</si>
  <si>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</si>
  <si>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</si>
  <si>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</si>
  <si>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</si>
  <si>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</si>
  <si>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</si>
  <si>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</si>
  <si>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</si>
  <si>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</si>
  <si>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</si>
  <si>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</si>
  <si>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</si>
  <si>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</si>
  <si>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</si>
  <si>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</si>
  <si>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</si>
  <si>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</si>
  <si>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</si>
  <si>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</si>
  <si>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</si>
  <si>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</si>
  <si>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</si>
  <si>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</si>
  <si>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</si>
  <si>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</si>
  <si>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</si>
  <si>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</si>
  <si>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</si>
  <si>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</si>
  <si>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</si>
  <si>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</si>
  <si>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</si>
  <si>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</si>
  <si>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</si>
  <si>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</si>
  <si>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</si>
  <si>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</si>
  <si>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</si>
  <si>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</si>
  <si>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</si>
  <si>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</si>
  <si>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</si>
  <si>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</si>
  <si>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</si>
  <si>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</si>
  <si>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</si>
  <si>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</si>
  <si>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</si>
  <si>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</si>
  <si>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</si>
  <si>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</si>
  <si>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</si>
  <si>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</si>
  <si>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</si>
  <si>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</si>
  <si>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</si>
  <si>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</si>
  <si>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</si>
  <si>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</si>
  <si>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</si>
  <si>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</si>
  <si>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</si>
  <si>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</si>
  <si>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</si>
  <si>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</si>
  <si>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</si>
  <si>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</si>
  <si>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</si>
  <si>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</si>
  <si>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</si>
  <si>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</si>
  <si>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</si>
  <si>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</si>
  <si>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</si>
  <si>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</si>
  <si>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</si>
  <si>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</si>
  <si>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</si>
  <si>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</si>
  <si>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</si>
  <si>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</si>
  <si>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</si>
  <si>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</si>
  <si>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</si>
  <si>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</si>
  <si>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</si>
  <si>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</si>
  <si>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</si>
  <si>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</si>
  <si>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</si>
  <si>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</si>
  <si>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</si>
  <si>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</si>
  <si>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</si>
  <si>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</si>
  <si>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</si>
  <si>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</si>
  <si>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</si>
  <si>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</si>
  <si>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</si>
  <si>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</si>
  <si>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</si>
  <si>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</si>
  <si>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</si>
  <si>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</si>
  <si>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</si>
  <si>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</si>
  <si>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</si>
  <si>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</si>
  <si>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</si>
  <si>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</si>
  <si>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</si>
  <si>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</si>
  <si>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</si>
  <si>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</si>
  <si>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</si>
  <si>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</si>
  <si>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</si>
  <si>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</si>
  <si>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</si>
  <si>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</si>
  <si>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</si>
  <si>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</si>
  <si>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</si>
  <si>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</si>
  <si>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</si>
  <si>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</si>
  <si>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</si>
  <si>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</si>
  <si>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</si>
  <si>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</si>
  <si>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</si>
  <si>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</si>
  <si>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</si>
  <si>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</si>
  <si>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</si>
  <si>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</si>
  <si>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</si>
  <si>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</si>
  <si>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</si>
  <si>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</si>
  <si>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</si>
  <si>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</si>
  <si>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</si>
  <si>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</si>
  <si>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</si>
  <si>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</si>
  <si>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</si>
  <si>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</si>
  <si>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</si>
  <si>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</si>
  <si>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</si>
  <si>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</si>
  <si>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</si>
  <si>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</si>
  <si>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</si>
  <si>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</si>
  <si>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</si>
  <si>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</si>
  <si>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</si>
  <si>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</si>
  <si>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</si>
  <si>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</si>
  <si>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</si>
  <si>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</si>
  <si>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</si>
  <si>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</si>
  <si>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</si>
  <si>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</si>
  <si>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</si>
  <si>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</si>
  <si>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</si>
  <si>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</si>
  <si>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</si>
  <si>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</si>
  <si>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</si>
  <si>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</si>
  <si>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</si>
  <si>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</si>
  <si>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</si>
  <si>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</si>
  <si>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</si>
  <si>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</si>
  <si>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</si>
  <si>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</si>
  <si>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</si>
  <si>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</si>
  <si>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</si>
  <si>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</si>
  <si>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</si>
  <si>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</si>
  <si>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</si>
  <si>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</si>
  <si>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</si>
  <si>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</si>
  <si>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</si>
  <si>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</si>
  <si>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</si>
  <si>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</si>
  <si>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</si>
  <si>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</si>
  <si>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</si>
  <si>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</si>
  <si>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</si>
  <si>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</si>
  <si>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</si>
  <si>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</si>
  <si>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</si>
  <si>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</si>
  <si>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</si>
  <si>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</si>
  <si>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</si>
  <si>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</si>
  <si>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</si>
  <si>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</si>
  <si>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</si>
  <si>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</si>
  <si>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</si>
  <si>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</si>
  <si>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</si>
  <si>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</si>
  <si>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</si>
  <si>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</si>
  <si>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</si>
  <si>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</si>
  <si>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</si>
  <si>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</si>
  <si>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</si>
  <si>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</si>
  <si>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</si>
  <si>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</si>
  <si>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</si>
  <si>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</si>
  <si>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</si>
  <si>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</si>
  <si>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</si>
  <si>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</si>
  <si>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</si>
  <si>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</si>
  <si>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</si>
  <si>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</si>
  <si>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</si>
  <si>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</si>
  <si>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</si>
  <si>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</si>
  <si>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</si>
  <si>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</si>
  <si>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</si>
  <si>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</si>
  <si>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</si>
  <si>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</si>
  <si>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</si>
  <si>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</si>
  <si>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</si>
  <si>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</si>
  <si>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</si>
  <si>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</si>
  <si>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</si>
  <si>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</si>
  <si>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</si>
  <si>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</si>
  <si>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</si>
  <si>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</si>
  <si>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</si>
  <si>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</si>
  <si>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</si>
  <si>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</si>
  <si>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</si>
  <si>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</si>
  <si>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</si>
  <si>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</si>
  <si>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</si>
  <si>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</si>
  <si>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</si>
  <si>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</si>
  <si>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</si>
  <si>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</si>
  <si>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</si>
  <si>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</si>
  <si>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</si>
  <si>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</si>
  <si>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</si>
  <si>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</si>
  <si>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</si>
  <si>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</si>
  <si>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</si>
  <si>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</si>
  <si>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</si>
  <si>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</si>
  <si>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</si>
  <si>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</si>
  <si>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</si>
  <si>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</si>
  <si>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</si>
  <si>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</si>
  <si>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</si>
  <si>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</si>
  <si>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</si>
  <si>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</si>
  <si>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</si>
  <si>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</si>
  <si>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</si>
  <si>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</si>
  <si>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</si>
  <si>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</si>
  <si>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</si>
  <si>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</si>
  <si>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</si>
  <si>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</si>
  <si>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</si>
  <si>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</si>
  <si>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</si>
  <si>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</si>
  <si>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</si>
  <si>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</si>
  <si>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</si>
  <si>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</si>
  <si>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</si>
  <si>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</si>
  <si>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</si>
  <si>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</si>
  <si>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</si>
  <si>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</si>
  <si>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</si>
  <si>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</si>
  <si>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</si>
  <si>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</si>
  <si>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</si>
  <si>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</si>
  <si>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</si>
  <si>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</si>
  <si>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</si>
  <si>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</si>
  <si>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</si>
  <si>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</si>
  <si>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</si>
  <si>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</si>
  <si>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</si>
  <si>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</si>
  <si>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</si>
  <si>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</si>
  <si>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</si>
  <si>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</si>
  <si>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</si>
  <si>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</si>
  <si>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</si>
  <si>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</si>
  <si>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</si>
  <si>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</si>
  <si>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</si>
  <si>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</si>
  <si>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</si>
  <si>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</si>
  <si>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</si>
  <si>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</si>
  <si>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</si>
  <si>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</si>
  <si>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</si>
  <si>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</si>
  <si>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</si>
  <si>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</si>
  <si>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</si>
  <si>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</si>
  <si>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</si>
  <si>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</si>
  <si>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</si>
  <si>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</si>
  <si>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</si>
  <si>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</si>
  <si>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</si>
  <si>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</si>
  <si>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</si>
  <si>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</si>
  <si>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</si>
  <si>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</si>
  <si>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</si>
  <si>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</si>
  <si>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</si>
  <si>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</si>
  <si>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</si>
  <si>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</si>
  <si>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</si>
  <si>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</si>
  <si>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</si>
  <si>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</si>
  <si>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</si>
  <si>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</si>
  <si>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</si>
  <si>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</si>
  <si>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</si>
  <si>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</si>
  <si>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</si>
  <si>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</si>
  <si>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</si>
  <si>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</si>
  <si>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</si>
  <si>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</si>
  <si>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</si>
  <si>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</si>
  <si>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</si>
  <si>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</si>
  <si>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</si>
  <si>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</si>
  <si>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</si>
  <si>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</si>
  <si>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</si>
  <si>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</si>
  <si>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</si>
  <si>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</si>
  <si>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</si>
  <si>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</si>
  <si>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</si>
  <si>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</si>
  <si>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</si>
  <si>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</si>
  <si>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</si>
  <si>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</si>
  <si>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</si>
  <si>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</si>
  <si>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</si>
  <si>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</si>
  <si>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</si>
  <si>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</si>
  <si>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</si>
  <si>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</si>
  <si>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</si>
  <si>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</si>
  <si>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</si>
  <si>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</si>
  <si>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</si>
  <si>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</si>
  <si>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</si>
  <si>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</si>
  <si>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</si>
  <si>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</si>
  <si>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</si>
  <si>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</si>
  <si>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</si>
  <si>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</si>
  <si>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</si>
  <si>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</si>
  <si>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</si>
  <si>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</si>
  <si>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</si>
  <si>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</si>
  <si>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</si>
  <si>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</si>
  <si>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</si>
  <si>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</si>
  <si>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</si>
  <si>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</si>
  <si>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</si>
  <si>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</si>
  <si>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</si>
  <si>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</si>
  <si>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</si>
  <si>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</si>
  <si>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</si>
  <si>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</si>
  <si>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</si>
  <si>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</si>
  <si>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</si>
  <si>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</si>
  <si>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</si>
  <si>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</si>
  <si>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</si>
  <si>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</si>
  <si>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</si>
  <si>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</si>
  <si>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</si>
  <si>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</si>
  <si>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</si>
  <si>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</si>
  <si>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</si>
  <si>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</si>
  <si>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</si>
  <si>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</si>
  <si>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</si>
  <si>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</si>
  <si>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</si>
  <si>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</si>
  <si>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</si>
  <si>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</si>
  <si>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</si>
  <si>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</si>
  <si>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</si>
  <si>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</si>
  <si>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</si>
  <si>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</si>
  <si>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</si>
  <si>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</si>
  <si>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</si>
  <si>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</si>
  <si>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</si>
  <si>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</si>
  <si>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</si>
  <si>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</si>
  <si>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</si>
  <si>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</si>
  <si>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</si>
  <si>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</si>
  <si>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</si>
  <si>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</si>
  <si>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</si>
  <si>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</si>
  <si>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</si>
  <si>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</si>
  <si>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</si>
  <si>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</si>
  <si>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</si>
  <si>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</si>
  <si>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</si>
  <si>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</si>
  <si>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</si>
  <si>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</si>
  <si>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</si>
  <si>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</si>
  <si>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</si>
  <si>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</si>
  <si>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</si>
  <si>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</si>
  <si>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</si>
  <si>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</si>
  <si>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</si>
  <si>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</si>
  <si>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</si>
  <si>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</si>
  <si>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</si>
  <si>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</si>
  <si>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</si>
  <si>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</si>
  <si>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</si>
  <si>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</si>
  <si>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</si>
  <si>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</si>
  <si>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</si>
  <si>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</si>
  <si>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</si>
  <si>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</si>
  <si>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</si>
  <si>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</si>
  <si>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</si>
  <si>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</si>
  <si>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</si>
  <si>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</si>
  <si>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</si>
  <si>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</si>
  <si>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</si>
  <si>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</si>
  <si>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</si>
  <si>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</si>
  <si>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</si>
  <si>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</si>
  <si>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</si>
  <si>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</si>
  <si>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</si>
  <si>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</si>
  <si>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</si>
  <si>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</si>
  <si>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</si>
  <si>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</si>
  <si>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</si>
  <si>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</si>
  <si>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</si>
  <si>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</si>
  <si>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</si>
  <si>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</si>
  <si>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</si>
  <si>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</si>
  <si>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</si>
  <si>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</si>
  <si>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</si>
  <si>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</si>
  <si>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</si>
  <si>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</si>
  <si>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</si>
  <si>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</si>
  <si>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</si>
  <si>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</si>
  <si>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</si>
  <si>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</si>
  <si>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</si>
  <si>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</si>
  <si>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</si>
  <si>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</si>
  <si>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</si>
  <si>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</si>
  <si>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</si>
  <si>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</si>
  <si>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</si>
  <si>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</si>
  <si>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</si>
  <si>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</si>
  <si>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</si>
  <si>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</si>
  <si>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</si>
  <si>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</si>
  <si>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</si>
  <si>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</si>
  <si>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</si>
  <si>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</si>
  <si>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</si>
  <si>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</si>
  <si>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</si>
  <si>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</si>
  <si>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</si>
  <si>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</si>
  <si>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</si>
  <si>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</si>
  <si>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</si>
  <si>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</si>
  <si>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</si>
  <si>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</si>
  <si>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</si>
  <si>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</si>
  <si>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</si>
  <si>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</si>
  <si>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</si>
  <si>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</si>
  <si>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</si>
  <si>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</si>
  <si>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</si>
  <si>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</si>
  <si>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</si>
  <si>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</si>
  <si>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</si>
  <si>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</si>
  <si>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</si>
  <si>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</si>
  <si>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</si>
  <si>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</si>
  <si>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</si>
  <si>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</si>
  <si>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</si>
  <si>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</si>
  <si>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</si>
  <si>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</si>
  <si>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</si>
  <si>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</si>
  <si>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</si>
  <si>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</si>
  <si>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</si>
  <si>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</si>
  <si>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</si>
  <si>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</si>
  <si>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</si>
  <si>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</si>
  <si>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</si>
  <si>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</si>
  <si>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</si>
  <si>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</si>
  <si>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</si>
  <si>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</si>
  <si>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</si>
  <si>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</si>
  <si>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</si>
  <si>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</si>
  <si>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</si>
  <si>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</si>
  <si>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</si>
  <si>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</si>
  <si>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</si>
  <si>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</si>
  <si>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</si>
  <si>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</si>
  <si>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</si>
  <si>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</si>
  <si>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</si>
  <si>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</si>
  <si>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</si>
  <si>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</si>
  <si>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</si>
  <si>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</si>
  <si>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</si>
  <si>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</si>
  <si>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</si>
  <si>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</si>
  <si>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</si>
  <si>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</si>
  <si>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</si>
  <si>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</si>
  <si>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</si>
  <si>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</si>
  <si>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</si>
  <si>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</si>
  <si>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</si>
  <si>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</si>
  <si>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</si>
  <si>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</si>
  <si>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</si>
  <si>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</si>
  <si>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</si>
  <si>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</si>
  <si>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</si>
  <si>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</si>
  <si>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</si>
  <si>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</si>
  <si>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</si>
  <si>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</si>
  <si>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</si>
  <si>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</si>
  <si>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</si>
  <si>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</si>
  <si>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</si>
  <si>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</si>
  <si>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</si>
  <si>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</si>
  <si>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</si>
  <si>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</si>
  <si>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</si>
  <si>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</si>
  <si>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</si>
  <si>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</si>
  <si>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</si>
  <si>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</si>
  <si>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</si>
  <si>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</si>
  <si>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</si>
  <si>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</si>
  <si>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</si>
  <si>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</si>
  <si>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</si>
  <si>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</si>
  <si>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</si>
  <si>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</si>
  <si>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</si>
  <si>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</si>
  <si>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</si>
  <si>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</si>
  <si>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</si>
  <si>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</si>
  <si>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</si>
  <si>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</si>
  <si>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</si>
  <si>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</si>
  <si>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</si>
  <si>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</si>
  <si>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</si>
  <si>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</si>
  <si>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</si>
  <si>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</si>
  <si>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</si>
  <si>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</si>
  <si>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</si>
  <si>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</si>
  <si>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</si>
  <si>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</si>
  <si>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</si>
  <si>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</si>
  <si>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</si>
  <si>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</si>
  <si>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</si>
  <si>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</si>
  <si>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</si>
  <si>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</si>
  <si>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</si>
  <si>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</si>
  <si>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</si>
  <si>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</si>
  <si>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</si>
  <si>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</si>
  <si>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</si>
  <si>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</si>
  <si>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</si>
  <si>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</si>
  <si>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</si>
  <si>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</si>
  <si>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</si>
  <si>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</si>
  <si>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</si>
  <si>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</si>
  <si>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</si>
  <si>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</si>
  <si>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</si>
  <si>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</si>
  <si>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</si>
  <si>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</si>
  <si>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</si>
  <si>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</si>
  <si>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</si>
  <si>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</si>
  <si>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</si>
  <si>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</si>
  <si>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</si>
  <si>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</si>
  <si>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</si>
  <si>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</si>
  <si>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</si>
  <si>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</si>
  <si>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</si>
  <si>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</si>
  <si>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</si>
  <si>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</si>
  <si>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</si>
  <si>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</si>
  <si>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</si>
  <si>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</si>
  <si>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</si>
  <si>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</si>
  <si>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</si>
  <si>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</si>
  <si>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</si>
  <si>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</si>
  <si>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</si>
  <si>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</si>
  <si>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</si>
  <si>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</si>
  <si>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</si>
  <si>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</si>
  <si>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</si>
  <si>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</si>
  <si>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</si>
  <si>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</si>
  <si>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</si>
  <si>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</si>
  <si>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</si>
  <si>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</si>
  <si>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</si>
  <si>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</si>
  <si>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</si>
  <si>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</si>
  <si>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</si>
  <si>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</si>
  <si>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</si>
  <si>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</si>
  <si>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</si>
  <si>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</si>
  <si>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</si>
  <si>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</si>
  <si>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</si>
  <si>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</si>
  <si>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</si>
  <si>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</si>
  <si>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</si>
  <si>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</si>
  <si>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</si>
  <si>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</si>
  <si>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</si>
  <si>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</si>
  <si>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</si>
  <si>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</si>
  <si>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</si>
  <si>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</si>
  <si>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</si>
  <si>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</si>
  <si>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</si>
  <si>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</si>
  <si>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</si>
  <si>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</si>
  <si>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</si>
  <si>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</si>
  <si>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</si>
  <si>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</si>
  <si>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</si>
  <si>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</si>
  <si>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</si>
  <si>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</si>
  <si>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</si>
  <si>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</si>
  <si>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</si>
  <si>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</si>
  <si>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</si>
  <si>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</si>
  <si>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</si>
  <si>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</si>
  <si>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</si>
  <si>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</si>
  <si>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</si>
  <si>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</si>
  <si>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</si>
  <si>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</si>
  <si>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</si>
  <si>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</si>
  <si>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</si>
  <si>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</si>
  <si>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</si>
  <si>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</si>
  <si>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</si>
  <si>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</si>
  <si>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</si>
  <si>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</si>
  <si>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</si>
  <si>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</si>
  <si>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</si>
  <si>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</si>
  <si>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</si>
  <si>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</si>
  <si>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</si>
  <si>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</si>
  <si>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</si>
  <si>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</si>
  <si>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</si>
  <si>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</si>
  <si>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</si>
  <si>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</si>
  <si>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</si>
  <si>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</si>
  <si>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</si>
  <si>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</si>
  <si>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</si>
  <si>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</si>
  <si>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</si>
  <si>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</si>
  <si>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</si>
  <si>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</si>
  <si>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</si>
  <si>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</si>
  <si>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</si>
  <si>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</si>
  <si>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</si>
  <si>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</si>
  <si>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</si>
  <si>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</si>
  <si>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</si>
  <si>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</si>
  <si>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</si>
  <si>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</si>
  <si>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</si>
  <si>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</si>
  <si>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</si>
  <si>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</si>
  <si>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</si>
  <si>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</si>
  <si>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</si>
  <si>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</si>
  <si>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</si>
  <si>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</si>
  <si>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</si>
  <si>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</si>
  <si>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</si>
  <si>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</si>
  <si>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</si>
  <si>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</si>
  <si>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</si>
  <si>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</si>
  <si>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</si>
  <si>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</si>
  <si>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</si>
  <si>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</si>
  <si>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</si>
  <si>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</si>
  <si>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</si>
  <si>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</si>
  <si>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</si>
  <si>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</si>
  <si>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</si>
  <si>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</si>
  <si>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</si>
  <si>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</si>
  <si>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</si>
  <si>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</si>
  <si>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</si>
  <si>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</si>
  <si>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</si>
  <si>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</si>
  <si>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</si>
  <si>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</si>
  <si>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</si>
  <si>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</si>
  <si>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</si>
  <si>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</si>
  <si>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</si>
  <si>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</si>
  <si>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</si>
  <si>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</si>
  <si>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</si>
  <si>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</si>
  <si>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</si>
  <si>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</si>
  <si>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</si>
  <si>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</si>
  <si>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</si>
  <si>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</si>
  <si>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</si>
  <si>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</si>
  <si>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</si>
  <si>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</si>
  <si>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</si>
  <si>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</si>
  <si>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</si>
  <si>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</si>
  <si>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</si>
  <si>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</si>
  <si>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</si>
  <si>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</si>
  <si>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</si>
  <si>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</si>
  <si>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</si>
  <si>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</si>
  <si>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</si>
  <si>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</si>
  <si>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</si>
  <si>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</si>
  <si>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</si>
  <si>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</si>
  <si>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</si>
  <si>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</si>
  <si>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</si>
  <si>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</si>
  <si>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</si>
  <si>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</si>
  <si>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</si>
  <si>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</si>
  <si>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</si>
  <si>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</si>
  <si>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</si>
  <si>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</si>
  <si>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</si>
  <si>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</si>
  <si>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</si>
  <si>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</si>
  <si>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</si>
  <si>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</si>
  <si>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</si>
  <si>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</si>
  <si>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</si>
  <si>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</si>
  <si>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</si>
  <si>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</si>
  <si>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</si>
  <si>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</si>
  <si>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</si>
  <si>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</si>
  <si>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</si>
  <si>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</si>
  <si>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</si>
  <si>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</si>
  <si>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</si>
  <si>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</si>
  <si>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</si>
  <si>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</si>
  <si>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</si>
  <si>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</si>
  <si>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</si>
  <si>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</si>
  <si>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</si>
  <si>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</si>
  <si>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</si>
  <si>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</si>
  <si>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</si>
  <si>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</si>
  <si>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</si>
  <si>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</si>
  <si>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</si>
  <si>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</si>
  <si>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</si>
  <si>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</si>
  <si>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</si>
  <si>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</si>
  <si>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</si>
  <si>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</si>
  <si>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</si>
  <si>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</si>
  <si>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</si>
  <si>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</si>
  <si>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</si>
  <si>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</si>
  <si>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</si>
  <si>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</si>
  <si>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</si>
  <si>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</si>
  <si>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</si>
  <si>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</si>
  <si>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</si>
  <si>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</si>
  <si>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</si>
  <si>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</si>
  <si>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</si>
  <si>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</si>
  <si>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</si>
  <si>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</si>
  <si>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</si>
  <si>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</si>
  <si>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</si>
  <si>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</si>
  <si>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</si>
  <si>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</si>
  <si>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</si>
  <si>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</si>
  <si>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</si>
  <si>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</si>
  <si>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</si>
  <si>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</si>
  <si>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</si>
  <si>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</si>
  <si>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</si>
  <si>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</si>
  <si>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</si>
  <si>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</si>
  <si>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</si>
  <si>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</si>
  <si>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</si>
  <si>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</si>
  <si>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</si>
  <si>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</si>
  <si>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</si>
  <si>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</si>
  <si>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</si>
  <si>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</si>
  <si>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</si>
  <si>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</si>
  <si>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</si>
  <si>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</si>
  <si>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</si>
  <si>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</si>
  <si>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</si>
  <si>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</si>
  <si>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</si>
  <si>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</si>
  <si>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</si>
  <si>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</si>
  <si>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</si>
  <si>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</si>
  <si>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</si>
  <si>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</si>
  <si>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</si>
  <si>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</si>
  <si>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</si>
  <si>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</si>
  <si>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</si>
  <si>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</si>
  <si>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</si>
  <si>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</si>
  <si>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</si>
  <si>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</si>
  <si>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</si>
  <si>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</si>
  <si>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</si>
  <si>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</si>
  <si>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</si>
  <si>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</si>
  <si>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</si>
  <si>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</si>
  <si>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</si>
  <si>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</si>
  <si>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</si>
  <si>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</si>
  <si>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</si>
  <si>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</si>
  <si>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</si>
  <si>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</si>
  <si>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</si>
  <si>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</si>
  <si>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</si>
  <si>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</si>
  <si>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</si>
  <si>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</si>
  <si>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</si>
  <si>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</si>
  <si>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</si>
  <si>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</si>
  <si>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</si>
  <si>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</si>
  <si>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</si>
  <si>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</si>
  <si>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</si>
  <si>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</si>
  <si>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</si>
  <si>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</si>
  <si>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</si>
  <si>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</si>
  <si>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</si>
  <si>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</si>
  <si>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</si>
  <si>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</si>
  <si>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</si>
  <si>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</si>
  <si>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</si>
  <si>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</si>
  <si>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</si>
  <si>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</si>
  <si>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</si>
  <si>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</si>
  <si>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</si>
  <si>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</si>
  <si>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</si>
  <si>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</si>
  <si>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</si>
  <si>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</si>
  <si>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</si>
  <si>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</si>
  <si>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</si>
  <si>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</si>
  <si>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</si>
  <si>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</si>
  <si>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</si>
  <si>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</si>
  <si>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</si>
  <si>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</si>
  <si>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</si>
  <si>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</si>
  <si>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</si>
  <si>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</si>
  <si>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</si>
  <si>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</si>
  <si>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</si>
  <si>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</si>
  <si>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</si>
  <si>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</si>
  <si>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</si>
  <si>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</si>
  <si>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</si>
  <si>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</si>
  <si>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</si>
  <si>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</si>
  <si>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</si>
  <si>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</si>
  <si>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</si>
  <si>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</si>
  <si>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</si>
  <si>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</si>
  <si>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</si>
  <si>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</si>
  <si>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</si>
  <si>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</si>
  <si>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</si>
  <si>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</si>
  <si>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</si>
  <si>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</si>
  <si>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</si>
  <si>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</si>
  <si>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</si>
  <si>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</si>
  <si>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</si>
  <si>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</si>
  <si>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</si>
  <si>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</si>
  <si>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</si>
  <si>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</si>
  <si>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</si>
  <si>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</si>
  <si>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</si>
  <si>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</si>
  <si>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</si>
  <si>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</si>
  <si>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</si>
  <si>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</si>
  <si>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</si>
  <si>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</si>
  <si>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</si>
  <si>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</si>
  <si>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</si>
  <si>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</si>
  <si>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</si>
  <si>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</si>
  <si>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</si>
  <si>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</si>
  <si>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</si>
  <si>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</si>
  <si>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</si>
  <si>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</si>
  <si>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</si>
  <si>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</si>
  <si>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</si>
  <si>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</si>
  <si>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</si>
  <si>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</si>
  <si>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</si>
  <si>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</si>
  <si>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</si>
  <si>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</si>
  <si>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</si>
  <si>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</si>
  <si>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</si>
  <si>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</si>
  <si>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</si>
  <si>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</si>
  <si>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</si>
  <si>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</si>
  <si>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</si>
  <si>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</si>
  <si>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</si>
  <si>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</si>
  <si>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</si>
  <si>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</si>
  <si>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</si>
  <si>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</si>
  <si>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</si>
  <si>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</si>
  <si>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</si>
  <si>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</si>
  <si>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</si>
  <si>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</si>
  <si>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</si>
  <si>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</si>
  <si>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</si>
  <si>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</si>
  <si>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</si>
  <si>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</si>
  <si>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</si>
  <si>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</si>
  <si>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</si>
  <si>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</si>
  <si>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</si>
  <si>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</si>
  <si>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</si>
  <si>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</si>
  <si>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</si>
  <si>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</si>
  <si>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</si>
  <si>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</si>
  <si>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</si>
  <si>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</si>
  <si>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</si>
  <si>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</si>
  <si>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</si>
  <si>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</si>
  <si>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</si>
  <si>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</si>
  <si>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</si>
  <si>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</si>
  <si>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</si>
  <si>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</si>
  <si>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</si>
  <si>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</si>
  <si>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</si>
  <si>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</si>
  <si>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</si>
  <si>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</si>
  <si>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</si>
  <si>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</si>
  <si>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</si>
  <si>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</si>
  <si>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</si>
  <si>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</si>
  <si>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</si>
  <si>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</si>
  <si>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</si>
  <si>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</si>
  <si>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</si>
  <si>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</si>
  <si>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</si>
  <si>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</si>
  <si>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</si>
  <si>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</si>
  <si>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</si>
  <si>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</si>
  <si>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</si>
  <si>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</si>
  <si>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</si>
  <si>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</si>
  <si>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</si>
  <si>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</si>
  <si>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</si>
  <si>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</si>
  <si>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</si>
  <si>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</si>
  <si>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</si>
  <si>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</si>
  <si>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</si>
  <si>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</si>
  <si>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</si>
  <si>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</si>
  <si>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</si>
  <si>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</si>
  <si>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</si>
  <si>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</si>
  <si>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</si>
  <si>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</si>
  <si>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</si>
  <si>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</si>
  <si>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</si>
  <si>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</si>
  <si>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</si>
  <si>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</si>
  <si>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</si>
  <si>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</si>
  <si>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</si>
  <si>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</si>
  <si>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</si>
  <si>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</si>
  <si>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</si>
  <si>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</si>
  <si>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</si>
  <si>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</si>
  <si>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</si>
  <si>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</si>
  <si>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</si>
  <si>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</si>
  <si>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</si>
  <si>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</si>
  <si>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</si>
  <si>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</si>
  <si>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</si>
  <si>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</si>
  <si>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</si>
  <si>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</si>
  <si>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</si>
  <si>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</si>
  <si>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</si>
  <si>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</si>
  <si>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</si>
  <si>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</si>
  <si>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</si>
  <si>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</si>
  <si>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</si>
  <si>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</si>
  <si>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</si>
  <si>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</si>
  <si>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</si>
  <si>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</si>
  <si>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</si>
  <si>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</si>
  <si>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</si>
  <si>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</si>
  <si>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</si>
  <si>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</si>
  <si>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</si>
  <si>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</si>
  <si>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</si>
  <si>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</si>
  <si>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</si>
  <si>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</si>
  <si>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</si>
  <si>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</si>
  <si>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</si>
  <si>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</si>
  <si>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</si>
  <si>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</si>
  <si>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</si>
  <si>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</si>
  <si>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</si>
  <si>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</si>
  <si>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</si>
  <si>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</si>
  <si>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</si>
  <si>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</si>
  <si>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</si>
  <si>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</si>
  <si>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</si>
  <si>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</si>
  <si>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</si>
  <si>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</si>
  <si>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</si>
  <si>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</si>
  <si>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</si>
  <si>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</si>
  <si>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</si>
  <si>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</si>
  <si>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</si>
  <si>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</si>
  <si>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</si>
  <si>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</si>
  <si>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</si>
  <si>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</si>
  <si>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</si>
  <si>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</si>
  <si>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</si>
  <si>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</si>
  <si>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</si>
  <si>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</si>
  <si>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</si>
  <si>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</si>
  <si>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</si>
  <si>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</si>
  <si>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</si>
  <si>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</si>
  <si>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</si>
  <si>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</si>
  <si>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</si>
  <si>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</si>
  <si>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</si>
  <si>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</si>
  <si>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</si>
  <si>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</si>
  <si>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</si>
  <si>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</si>
  <si>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</si>
  <si>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</si>
  <si>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</si>
  <si>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</si>
  <si>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</si>
  <si>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</si>
  <si>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</si>
  <si>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</si>
  <si>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</si>
  <si>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</si>
  <si>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</si>
  <si>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</si>
  <si>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</si>
  <si>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</si>
  <si>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</si>
  <si>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</si>
  <si>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</si>
  <si>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</si>
  <si>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</si>
  <si>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</si>
  <si>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</si>
  <si>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</si>
  <si>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</si>
  <si>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</si>
  <si>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</si>
  <si>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</si>
  <si>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</si>
  <si>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</si>
  <si>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</si>
  <si>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</si>
  <si>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</si>
  <si>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</si>
  <si>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</si>
  <si>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</si>
  <si>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</si>
  <si>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</si>
  <si>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</si>
  <si>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</si>
  <si>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</si>
  <si>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</si>
  <si>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</si>
  <si>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</si>
  <si>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</si>
  <si>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</si>
  <si>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</si>
  <si>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</si>
  <si>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</si>
  <si>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</si>
  <si>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</si>
  <si>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</si>
  <si>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</si>
  <si>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</si>
  <si>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</si>
  <si>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</si>
  <si>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</si>
  <si>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</si>
  <si>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</si>
  <si>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</si>
  <si>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</si>
  <si>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</si>
  <si>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</si>
  <si>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</si>
  <si>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</si>
  <si>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</si>
  <si>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</si>
  <si>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</si>
  <si>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</si>
  <si>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</si>
  <si>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</si>
  <si>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</si>
  <si>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</si>
  <si>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</si>
  <si>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</si>
  <si>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</si>
  <si>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</si>
  <si>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</si>
  <si>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</si>
  <si>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</si>
  <si>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</si>
  <si>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</si>
  <si>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</si>
  <si>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</si>
  <si>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</si>
  <si>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</si>
  <si>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</si>
  <si>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</si>
  <si>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</si>
  <si>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</si>
  <si>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</si>
  <si>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</si>
  <si>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</si>
  <si>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</si>
  <si>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</si>
  <si>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</si>
  <si>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</si>
  <si>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</si>
  <si>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</si>
  <si>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</si>
  <si>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</si>
  <si>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</si>
  <si>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</si>
  <si>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</si>
  <si>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</si>
  <si>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</si>
  <si>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</si>
  <si>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</si>
  <si>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</si>
  <si>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</si>
  <si>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</si>
  <si>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</si>
  <si>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</si>
  <si>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</si>
  <si>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</si>
  <si>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</si>
  <si>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</si>
  <si>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</si>
  <si>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</si>
  <si>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</si>
  <si>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</si>
  <si>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</si>
  <si>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</si>
  <si>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</si>
  <si>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</si>
  <si>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</si>
  <si>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</si>
  <si>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</si>
  <si>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</si>
  <si>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</si>
  <si>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</si>
  <si>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</si>
  <si>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</si>
  <si>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</si>
  <si>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</si>
  <si>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</si>
  <si>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</si>
  <si>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</si>
  <si>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</si>
  <si>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</si>
  <si>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</si>
  <si>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</si>
  <si>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</si>
  <si>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</si>
  <si>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</si>
  <si>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</si>
  <si>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</si>
  <si>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</si>
  <si>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</si>
  <si>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</si>
  <si>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</si>
  <si>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</si>
  <si>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</si>
  <si>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</si>
  <si>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</si>
  <si>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</si>
  <si>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</si>
  <si>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</si>
  <si>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</si>
  <si>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</si>
  <si>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</si>
  <si>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</si>
  <si>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</si>
  <si>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</si>
  <si>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</si>
  <si>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</si>
  <si>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</si>
  <si>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</si>
  <si>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</si>
  <si>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</si>
  <si>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</si>
  <si>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</si>
  <si>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</si>
  <si>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</si>
  <si>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</si>
  <si>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</si>
  <si>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</si>
  <si>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</si>
  <si>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</si>
  <si>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</si>
  <si>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</si>
  <si>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</si>
  <si>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</si>
  <si>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</si>
  <si>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</si>
  <si>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</si>
  <si>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</si>
  <si>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</si>
  <si>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</si>
  <si>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</si>
  <si>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</si>
  <si>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</si>
  <si>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</si>
  <si>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</si>
  <si>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</si>
  <si>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</si>
  <si>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</si>
  <si>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</si>
  <si>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</si>
  <si>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</si>
  <si>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</si>
  <si>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</si>
  <si>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</si>
  <si>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</si>
  <si>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</si>
  <si>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</si>
  <si>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</si>
  <si>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</si>
  <si>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</si>
  <si>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</si>
  <si>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</si>
  <si>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</si>
  <si>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</si>
  <si>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</si>
  <si>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</si>
  <si>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</si>
  <si>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</si>
  <si>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</si>
  <si>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</si>
  <si>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</si>
  <si>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</si>
  <si>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</si>
  <si>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</si>
  <si>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</si>
  <si>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</si>
  <si>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</si>
  <si>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</si>
  <si>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</si>
  <si>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</si>
  <si>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</si>
  <si>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</si>
  <si>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</si>
  <si>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</si>
  <si>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</si>
  <si>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</si>
  <si>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</si>
  <si>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</si>
  <si>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</si>
  <si>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</si>
  <si>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</si>
  <si>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</si>
  <si>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</si>
  <si>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</si>
  <si>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</si>
  <si>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</si>
  <si>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</si>
  <si>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</si>
  <si>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</si>
  <si>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</si>
  <si>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</si>
  <si>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</si>
  <si>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</si>
  <si>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</si>
  <si>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</si>
  <si>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</si>
  <si>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</si>
  <si>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</si>
  <si>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</si>
  <si>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</si>
  <si>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</si>
  <si>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</si>
  <si>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</si>
  <si>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</si>
  <si>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</si>
  <si>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</si>
  <si>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</si>
  <si>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</si>
  <si>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</si>
  <si>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</si>
  <si>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</si>
  <si>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</si>
  <si>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</si>
  <si>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</si>
  <si>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</si>
  <si>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</si>
  <si>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</si>
  <si>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</si>
  <si>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</si>
  <si>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</si>
  <si>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</si>
  <si>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</si>
  <si>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</si>
  <si>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</si>
  <si>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</si>
  <si>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</si>
  <si>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</si>
  <si>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</si>
  <si>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</si>
  <si>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</si>
  <si>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</si>
  <si>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</si>
  <si>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</si>
  <si>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</si>
  <si>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</si>
  <si>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</si>
  <si>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</si>
  <si>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</si>
  <si>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</si>
  <si>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</si>
  <si>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</si>
  <si>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</si>
  <si>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</si>
  <si>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</si>
  <si>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</si>
  <si>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</si>
  <si>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</si>
  <si>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</si>
  <si>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</si>
  <si>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</si>
  <si>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</si>
  <si>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</si>
  <si>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</si>
  <si>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</si>
  <si>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</si>
  <si>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</si>
  <si>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</si>
  <si>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</si>
  <si>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</si>
  <si>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</si>
  <si>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</si>
  <si>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</si>
  <si>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</si>
  <si>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</si>
  <si>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</si>
  <si>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</si>
  <si>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</si>
  <si>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</si>
  <si>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</si>
  <si>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</si>
  <si>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</si>
  <si>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</si>
  <si>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</si>
  <si>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</si>
  <si>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</si>
  <si>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</si>
  <si>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</si>
  <si>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</si>
  <si>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</si>
  <si>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</si>
  <si>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</si>
  <si>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</si>
  <si>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</si>
  <si>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</si>
  <si>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</si>
  <si>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</si>
  <si>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</si>
  <si>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</si>
  <si>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</si>
  <si>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</si>
  <si>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</si>
  <si>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</si>
  <si>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</si>
  <si>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</si>
  <si>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</si>
  <si>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</si>
  <si>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</si>
  <si>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</si>
  <si>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</si>
  <si>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</si>
  <si>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</si>
  <si>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</si>
  <si>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</si>
  <si>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</si>
  <si>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</si>
  <si>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</si>
  <si>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</si>
  <si>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</si>
  <si>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</si>
  <si>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</si>
  <si>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</si>
  <si>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</si>
  <si>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</si>
  <si>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</si>
  <si>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</si>
  <si>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</si>
  <si>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</si>
  <si>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</si>
  <si>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</si>
  <si>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</si>
  <si>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</si>
  <si>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</si>
  <si>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</si>
  <si>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</si>
  <si>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</si>
  <si>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</si>
  <si>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</si>
  <si>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</si>
  <si>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</si>
  <si>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</si>
  <si>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</si>
  <si>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</si>
  <si>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</si>
  <si>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</si>
  <si>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</si>
  <si>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</si>
  <si>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</si>
  <si>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</si>
  <si>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</si>
  <si>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</si>
  <si>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</si>
  <si>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</si>
  <si>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</si>
  <si>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</si>
  <si>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</si>
  <si>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</si>
  <si>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</si>
  <si>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</si>
  <si>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</si>
  <si>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</si>
  <si>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</si>
  <si>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</si>
  <si>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</si>
  <si>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</si>
  <si>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</si>
  <si>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</si>
  <si>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</si>
  <si>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</si>
  <si>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</si>
  <si>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</si>
  <si>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</si>
  <si>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</si>
  <si>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</si>
  <si>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</si>
  <si>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</si>
  <si>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</si>
  <si>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</si>
  <si>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</si>
  <si>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</si>
  <si>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</si>
  <si>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</si>
  <si>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</si>
  <si>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</si>
  <si>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</si>
  <si>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</si>
  <si>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</si>
  <si>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</si>
  <si>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</si>
  <si>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</si>
  <si>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</si>
  <si>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</si>
  <si>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</si>
  <si>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</si>
  <si>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</si>
  <si>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</si>
  <si>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</si>
  <si>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</si>
  <si>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</si>
  <si>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</si>
  <si>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</si>
  <si>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</si>
  <si>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</si>
  <si>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</si>
  <si>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</si>
  <si>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</si>
  <si>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</si>
  <si>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</si>
  <si>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</si>
  <si>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</si>
  <si>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</si>
  <si>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</si>
  <si>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</si>
  <si>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</si>
  <si>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</si>
  <si>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</si>
  <si>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</si>
  <si>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</si>
  <si>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</si>
  <si>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</si>
  <si>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</si>
  <si>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</si>
  <si>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</si>
  <si>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</si>
  <si>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</si>
  <si>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</si>
  <si>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</si>
  <si>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</si>
  <si>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</si>
  <si>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</si>
  <si>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</si>
  <si>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</si>
  <si>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</si>
  <si>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</si>
  <si>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</si>
  <si>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</si>
  <si>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</si>
  <si>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</si>
  <si>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</si>
  <si>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</si>
  <si>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</si>
  <si>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</si>
  <si>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</si>
  <si>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</si>
  <si>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</si>
  <si>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</si>
  <si>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</si>
  <si>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</si>
  <si>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</si>
  <si>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</si>
  <si>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</si>
  <si>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</si>
  <si>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</si>
  <si>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</si>
  <si>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</si>
  <si>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</si>
  <si>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</si>
  <si>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</si>
  <si>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</si>
  <si>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</si>
  <si>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</si>
  <si>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</si>
  <si>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</si>
  <si>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</si>
  <si>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</si>
  <si>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</si>
  <si>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</si>
  <si>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</si>
  <si>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</si>
  <si>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</si>
  <si>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</si>
  <si>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</si>
  <si>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</si>
  <si>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</si>
  <si>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</si>
  <si>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</si>
  <si>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</si>
  <si>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</si>
  <si>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</si>
  <si>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</si>
  <si>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</si>
  <si>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</si>
  <si>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</si>
  <si>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</si>
  <si>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</si>
  <si>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</si>
  <si>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</si>
  <si>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</si>
  <si>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</si>
  <si>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</si>
  <si>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</si>
  <si>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</si>
  <si>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</si>
  <si>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</si>
  <si>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</si>
  <si>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</si>
  <si>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</si>
  <si>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</si>
  <si>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</si>
  <si>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</si>
  <si>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</si>
  <si>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</si>
  <si>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</si>
  <si>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</si>
  <si>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</si>
  <si>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</si>
  <si>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</si>
  <si>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</si>
  <si>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</si>
  <si>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</si>
  <si>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</si>
  <si>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</si>
  <si>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</si>
  <si>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</si>
  <si>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</si>
  <si>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</si>
  <si>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</si>
  <si>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</si>
  <si>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</si>
  <si>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</si>
  <si>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</si>
  <si>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</si>
  <si>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</si>
  <si>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</si>
  <si>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</si>
  <si>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</si>
  <si>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</si>
  <si>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</si>
  <si>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</si>
  <si>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</si>
  <si>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</si>
  <si>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</si>
  <si>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</si>
  <si>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</si>
  <si>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</si>
  <si>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</si>
  <si>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</si>
  <si>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</si>
  <si>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</si>
  <si>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</si>
  <si>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</si>
  <si>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</si>
  <si>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</si>
  <si>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</si>
  <si>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</si>
  <si>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</si>
  <si>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</si>
  <si>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</si>
  <si>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</si>
  <si>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</si>
  <si>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</si>
  <si>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</si>
  <si>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</si>
  <si>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</si>
  <si>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</si>
  <si>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</si>
  <si>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</si>
  <si>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</si>
  <si>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</si>
  <si>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</si>
  <si>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</si>
  <si>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</si>
  <si>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</si>
  <si>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</si>
  <si>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</si>
  <si>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</si>
  <si>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</si>
  <si>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</si>
  <si>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</si>
  <si>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</si>
  <si>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</si>
  <si>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</si>
  <si>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</si>
  <si>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</si>
  <si>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</si>
  <si>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</si>
  <si>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</si>
  <si>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</si>
  <si>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</si>
  <si>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</si>
  <si>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</si>
  <si>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</si>
  <si>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</si>
  <si>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</si>
  <si>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</si>
  <si>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</si>
  <si>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</si>
  <si>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</si>
  <si>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</si>
  <si>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</si>
  <si>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</si>
  <si>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</si>
  <si>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</si>
  <si>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</si>
  <si>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</si>
  <si>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</si>
  <si>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</si>
  <si>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</si>
  <si>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</si>
  <si>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</si>
  <si>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</si>
  <si>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</si>
  <si>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</si>
  <si>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</si>
  <si>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</si>
  <si>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</si>
  <si>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</si>
  <si>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</si>
  <si>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</si>
  <si>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</si>
  <si>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</si>
  <si>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</si>
  <si>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</si>
  <si>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</si>
  <si>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</si>
  <si>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</si>
  <si>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</si>
  <si>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</si>
  <si>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</si>
  <si>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</si>
  <si>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</si>
  <si>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</si>
  <si>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</si>
  <si>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</si>
  <si>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</si>
  <si>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</si>
  <si>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</si>
  <si>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</si>
  <si>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</si>
  <si>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</si>
  <si>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</si>
  <si>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</si>
  <si>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</si>
  <si>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</si>
  <si>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</si>
  <si>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</si>
  <si>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</si>
  <si>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</si>
  <si>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</si>
  <si>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</si>
  <si>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</si>
  <si>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</si>
  <si>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</si>
  <si>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</si>
  <si>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</si>
  <si>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</si>
  <si>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</si>
  <si>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</si>
  <si>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</si>
  <si>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</si>
  <si>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</si>
  <si>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</si>
  <si>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</si>
  <si>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</si>
  <si>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</si>
  <si>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</si>
  <si>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</si>
  <si>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</si>
  <si>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</si>
  <si>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</si>
  <si>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</si>
  <si>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</si>
  <si>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</si>
  <si>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</si>
  <si>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</si>
  <si>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</si>
  <si>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</si>
  <si>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</si>
  <si>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</si>
  <si>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</si>
  <si>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</si>
  <si>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</si>
  <si>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</si>
  <si>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</si>
  <si>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</si>
  <si>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</si>
  <si>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</si>
  <si>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</si>
  <si>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</si>
  <si>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</si>
  <si>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</si>
  <si>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</si>
  <si>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</si>
  <si>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</si>
  <si>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</si>
  <si>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</si>
  <si>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</si>
  <si>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</si>
  <si>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</si>
  <si>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</si>
  <si>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</si>
  <si>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</si>
  <si>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</si>
  <si>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</si>
  <si>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</si>
  <si>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</si>
  <si>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</si>
  <si>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</si>
  <si>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</si>
  <si>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</si>
  <si>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</si>
  <si>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</si>
  <si>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</si>
  <si>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</si>
  <si>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</si>
  <si>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</si>
  <si>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</si>
  <si>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</si>
  <si>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</si>
  <si>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</si>
  <si>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</si>
  <si>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</si>
  <si>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</si>
  <si>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</si>
  <si>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</si>
  <si>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</si>
  <si>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</si>
  <si>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</si>
  <si>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</si>
  <si>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</si>
  <si>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</si>
  <si>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</si>
  <si>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</si>
  <si>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</si>
  <si>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</si>
  <si>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</si>
  <si>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</si>
  <si>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</si>
  <si>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</si>
  <si>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</si>
  <si>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</si>
  <si>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</si>
  <si>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</si>
  <si>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</si>
  <si>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</si>
  <si>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</si>
  <si>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</si>
  <si>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</si>
  <si>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</si>
  <si>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</si>
  <si>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</si>
  <si>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</si>
  <si>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</si>
  <si>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</si>
  <si>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</si>
  <si>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</si>
  <si>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</si>
  <si>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</si>
  <si>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</si>
  <si>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</si>
  <si>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</si>
  <si>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</si>
  <si>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</si>
  <si>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</si>
  <si>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</si>
  <si>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</si>
  <si>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</si>
  <si>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</si>
  <si>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</si>
  <si>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</si>
  <si>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</si>
  <si>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</si>
  <si>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</si>
  <si>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</si>
  <si>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</si>
  <si>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</si>
  <si>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</si>
  <si>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</si>
  <si>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</si>
  <si>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</si>
  <si>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</si>
  <si>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</si>
  <si>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</si>
  <si>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</si>
  <si>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</si>
  <si>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</si>
  <si>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</si>
  <si>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</si>
  <si>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</si>
  <si>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</si>
  <si>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</si>
  <si>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</si>
  <si>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</si>
  <si>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</si>
  <si>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</si>
  <si>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</si>
  <si>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</si>
  <si>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</si>
  <si>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</si>
  <si>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</si>
  <si>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</si>
  <si>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</si>
  <si>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</si>
  <si>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</si>
  <si>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</si>
  <si>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</si>
  <si>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</si>
  <si>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</si>
  <si>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</si>
  <si>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</si>
  <si>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</si>
  <si>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</si>
  <si>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</si>
  <si>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</si>
  <si>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</si>
  <si>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</si>
  <si>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</si>
  <si>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</si>
  <si>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</si>
  <si>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</si>
  <si>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</si>
  <si>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</si>
  <si>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</si>
  <si>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</si>
  <si>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</si>
  <si>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</si>
  <si>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</si>
  <si>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</si>
  <si>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</si>
  <si>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</si>
  <si>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</si>
  <si>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</si>
  <si>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</si>
  <si>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</si>
  <si>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</si>
  <si>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</si>
  <si>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</si>
  <si>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</si>
  <si>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</si>
  <si>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</si>
  <si>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</si>
  <si>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</si>
  <si>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</si>
  <si>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</si>
  <si>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</si>
  <si>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</si>
  <si>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</si>
  <si>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</si>
  <si>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</si>
  <si>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</si>
  <si>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</si>
  <si>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</si>
  <si>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</si>
  <si>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</si>
  <si>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</si>
  <si>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</si>
  <si>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</si>
  <si>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</si>
  <si>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</si>
  <si>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</si>
  <si>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</si>
  <si>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</si>
  <si>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</si>
  <si>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</si>
  <si>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</si>
  <si>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</si>
  <si>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</si>
  <si>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</si>
  <si>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</si>
  <si>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</si>
  <si>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</si>
  <si>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</si>
  <si>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</si>
  <si>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</si>
  <si>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</si>
  <si>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</si>
  <si>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</si>
  <si>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</si>
  <si>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</si>
  <si>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</si>
  <si>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</si>
  <si>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</si>
  <si>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</si>
  <si>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</si>
  <si>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</si>
  <si>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</si>
  <si>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</si>
  <si>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</si>
  <si>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</si>
  <si>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</si>
  <si>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</si>
  <si>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</si>
  <si>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</si>
  <si>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</si>
  <si>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</si>
  <si>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</si>
  <si>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</si>
  <si>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</si>
  <si>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</si>
  <si>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</si>
  <si>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</si>
  <si>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</si>
  <si>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</si>
  <si>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</si>
  <si>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</si>
  <si>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</si>
  <si>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</si>
  <si>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</si>
  <si>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</si>
  <si>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</si>
  <si>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</si>
  <si>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</si>
  <si>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</si>
  <si>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</si>
  <si>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</si>
  <si>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</si>
  <si>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</si>
  <si>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</si>
  <si>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</si>
  <si>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</si>
  <si>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</si>
  <si>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</si>
  <si>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</si>
  <si>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</si>
  <si>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</si>
  <si>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</si>
  <si>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</si>
  <si>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</si>
  <si>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</si>
  <si>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</si>
  <si>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</si>
  <si>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</si>
  <si>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</si>
  <si>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</si>
  <si>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</si>
  <si>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</si>
  <si>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</si>
  <si>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</si>
  <si>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</si>
  <si>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</si>
  <si>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</si>
  <si>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</si>
  <si>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</si>
  <si>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</si>
  <si>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</si>
  <si>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</si>
  <si>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</si>
  <si>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</si>
  <si>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</si>
  <si>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</si>
  <si>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</si>
  <si>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</si>
  <si>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</si>
  <si>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</si>
  <si>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</si>
  <si>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</si>
  <si>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</si>
  <si>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</si>
  <si>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</si>
  <si>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</si>
  <si>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</si>
  <si>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</si>
  <si>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</si>
  <si>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</si>
  <si>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</si>
  <si>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</si>
  <si>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</si>
  <si>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</si>
  <si>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</si>
  <si>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</si>
  <si>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</si>
  <si>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</si>
  <si>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</si>
  <si>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</si>
  <si>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</si>
  <si>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</si>
  <si>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</si>
  <si>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</si>
  <si>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</si>
  <si>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</si>
  <si>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</si>
  <si>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</si>
  <si>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</si>
  <si>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</si>
  <si>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</si>
  <si>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</si>
  <si>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</si>
  <si>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</si>
  <si>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</si>
  <si>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</si>
  <si>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</si>
  <si>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</si>
  <si>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</si>
  <si>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</si>
  <si>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</si>
  <si>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</si>
  <si>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</si>
  <si>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</si>
  <si>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</si>
  <si>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</si>
  <si>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</si>
  <si>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</si>
  <si>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</si>
  <si>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</si>
  <si>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</si>
  <si>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</si>
  <si>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</si>
  <si>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</si>
  <si>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</si>
  <si>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</si>
  <si>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</si>
  <si>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</si>
  <si>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</si>
  <si>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</si>
  <si>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</si>
  <si>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</si>
  <si>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</si>
  <si>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</si>
  <si>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</si>
  <si>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</si>
  <si>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</si>
  <si>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</si>
  <si>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</si>
  <si>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</si>
  <si>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</si>
  <si>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</si>
  <si>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</si>
  <si>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</si>
  <si>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</si>
  <si>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</si>
  <si>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</si>
  <si>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</si>
  <si>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</si>
  <si>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</si>
  <si>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</si>
  <si>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</si>
  <si>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</si>
  <si>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</si>
  <si>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</si>
  <si>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</si>
  <si>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</si>
  <si>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</si>
  <si>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</si>
  <si>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</si>
  <si>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</si>
  <si>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</si>
  <si>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</si>
  <si>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</si>
  <si>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</si>
  <si>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</si>
  <si>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</si>
  <si>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</si>
  <si>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</si>
  <si>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</si>
  <si>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</si>
  <si>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</si>
  <si>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</si>
  <si>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</si>
  <si>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</si>
  <si>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</si>
  <si>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</si>
  <si>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</si>
  <si>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</si>
  <si>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</si>
  <si>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</si>
  <si>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</si>
  <si>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</si>
  <si>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</si>
  <si>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</si>
  <si>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</si>
  <si>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</si>
  <si>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</si>
  <si>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</si>
  <si>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</si>
  <si>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</si>
  <si>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</si>
  <si>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</si>
  <si>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</si>
  <si>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</si>
  <si>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</si>
  <si>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</si>
  <si>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</si>
  <si>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</si>
  <si>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</si>
  <si>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</si>
  <si>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</si>
  <si>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</si>
  <si>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</si>
  <si>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</si>
  <si>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</si>
  <si>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</si>
  <si>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</si>
  <si>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</si>
  <si>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</si>
  <si>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</si>
  <si>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</si>
  <si>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</si>
  <si>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</si>
  <si>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</si>
  <si>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</si>
  <si>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</si>
  <si>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</si>
  <si>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</si>
  <si>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</si>
  <si>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</si>
  <si>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</si>
  <si>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</si>
  <si>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</si>
  <si>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</si>
  <si>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</si>
  <si>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</si>
  <si>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</si>
  <si>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</si>
  <si>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</si>
  <si>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</si>
  <si>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</si>
  <si>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</si>
  <si>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</si>
  <si>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</si>
  <si>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</si>
  <si>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</si>
  <si>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</si>
  <si>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</si>
  <si>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</si>
  <si>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</si>
  <si>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</si>
  <si>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</si>
  <si>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</si>
  <si>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</si>
  <si>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</si>
  <si>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</si>
  <si>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</si>
  <si>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</si>
  <si>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</si>
  <si>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</si>
  <si>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</si>
  <si>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</si>
  <si>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</si>
  <si>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</si>
  <si>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</si>
  <si>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</si>
  <si>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</si>
  <si>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</si>
  <si>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</si>
  <si>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</si>
  <si>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</si>
  <si>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</si>
  <si>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</si>
  <si>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</si>
  <si>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</si>
  <si>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</si>
  <si>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</si>
  <si>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</si>
  <si>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</si>
  <si>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</si>
  <si>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</si>
  <si>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</si>
  <si>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</si>
  <si>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</si>
  <si>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</si>
  <si>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</si>
  <si>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</si>
  <si>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</si>
  <si>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</si>
  <si>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</si>
  <si>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</si>
  <si>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</si>
  <si>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</si>
  <si>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</si>
  <si>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</si>
  <si>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</si>
  <si>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</si>
  <si>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</si>
  <si>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</si>
  <si>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</si>
  <si>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</si>
  <si>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</si>
  <si>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</si>
  <si>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</si>
  <si>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</si>
  <si>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</si>
  <si>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</si>
  <si>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</si>
  <si>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</si>
  <si>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</si>
  <si>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</si>
  <si>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</si>
  <si>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</si>
  <si>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</si>
  <si>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</si>
  <si>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</si>
  <si>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</si>
  <si>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</si>
  <si>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</si>
  <si>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</si>
  <si>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</si>
  <si>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</si>
  <si>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</si>
  <si>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</si>
  <si>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</si>
  <si>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</si>
  <si>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</si>
  <si>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</si>
  <si>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</si>
  <si>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</si>
  <si>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</si>
  <si>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</si>
  <si>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</si>
  <si>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</si>
  <si>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</si>
  <si>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</si>
  <si>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</si>
  <si>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</si>
  <si>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</si>
  <si>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</si>
  <si>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</si>
  <si>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</si>
  <si>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</si>
  <si>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</si>
  <si>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</si>
  <si>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</si>
  <si>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</si>
  <si>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</si>
  <si>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</si>
  <si>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</si>
  <si>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</si>
  <si>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</si>
  <si>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</si>
  <si>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</si>
  <si>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</si>
  <si>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</si>
  <si>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</si>
  <si>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</si>
  <si>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</si>
  <si>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</si>
  <si>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</si>
  <si>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</si>
  <si>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</si>
  <si>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</si>
  <si>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</si>
  <si>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</si>
  <si>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</si>
  <si>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</si>
  <si>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</si>
  <si>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</si>
  <si>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</si>
  <si>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</si>
  <si>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</si>
  <si>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</si>
  <si>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</si>
  <si>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</si>
  <si>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</si>
  <si>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</si>
  <si>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</si>
  <si>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</si>
  <si>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</si>
  <si>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</si>
  <si>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</si>
  <si>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</si>
  <si>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</si>
  <si>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</si>
  <si>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</si>
  <si>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</si>
  <si>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</si>
  <si>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</si>
  <si>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</si>
  <si>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</si>
  <si>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</si>
  <si>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</si>
  <si>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</si>
  <si>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</si>
  <si>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</si>
  <si>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</si>
  <si>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</si>
  <si>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</si>
  <si>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</si>
  <si>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</si>
  <si>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</si>
  <si>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</si>
  <si>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</si>
  <si>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</si>
  <si>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</si>
  <si>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</si>
  <si>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</si>
  <si>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</si>
  <si>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</si>
  <si>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</si>
  <si>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</si>
  <si>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</si>
  <si>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</si>
  <si>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</si>
  <si>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</si>
  <si>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</si>
  <si>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</si>
  <si>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</si>
  <si>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</si>
  <si>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</si>
  <si>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</si>
  <si>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</si>
  <si>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</si>
  <si>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</si>
  <si>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</si>
  <si>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</si>
  <si>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</si>
  <si>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</si>
  <si>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</si>
  <si>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</si>
  <si>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</si>
  <si>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</si>
  <si>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</si>
  <si>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</si>
  <si>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</si>
  <si>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</si>
  <si>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</si>
  <si>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</si>
  <si>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</si>
  <si>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</si>
  <si>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</si>
  <si>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</si>
  <si>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</si>
  <si>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</si>
  <si>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</si>
  <si>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</si>
  <si>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</si>
  <si>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</si>
  <si>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</si>
  <si>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</si>
  <si>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</si>
  <si>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</si>
  <si>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</si>
  <si>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</si>
  <si>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</si>
  <si>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</si>
  <si>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</si>
  <si>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</si>
  <si>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</si>
  <si>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</si>
  <si>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</si>
  <si>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</si>
  <si>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</si>
  <si>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</si>
  <si>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</si>
  <si>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</si>
  <si>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</si>
  <si>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</si>
  <si>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</si>
  <si>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</si>
  <si>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</si>
  <si>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</si>
  <si>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</si>
  <si>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</si>
  <si>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</si>
  <si>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</si>
  <si>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</si>
  <si>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</si>
  <si>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</si>
  <si>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</si>
  <si>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</si>
  <si>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</si>
  <si>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</si>
  <si>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</si>
  <si>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</si>
  <si>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</si>
  <si>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</si>
  <si>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</si>
  <si>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</si>
  <si>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</si>
  <si>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</si>
  <si>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</si>
  <si>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</si>
  <si>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</si>
  <si>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</si>
  <si>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</si>
  <si>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</si>
  <si>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</si>
  <si>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</si>
  <si>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</si>
  <si>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</si>
  <si>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</si>
  <si>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</si>
  <si>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</si>
  <si>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</si>
  <si>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</si>
  <si>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</si>
  <si>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</si>
  <si>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</si>
  <si>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</si>
  <si>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</si>
  <si>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</si>
  <si>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</si>
  <si>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</si>
  <si>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</si>
  <si>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</si>
  <si>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</si>
  <si>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</si>
  <si>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</si>
  <si>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</si>
  <si>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</si>
  <si>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</si>
  <si>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</si>
  <si>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</si>
  <si>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</si>
  <si>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</si>
  <si>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</si>
  <si>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</si>
  <si>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</si>
  <si>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</si>
  <si>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</si>
  <si>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</si>
  <si>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</si>
  <si>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</si>
  <si>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</si>
  <si>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</si>
  <si>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</si>
  <si>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</si>
  <si>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</si>
  <si>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</si>
  <si>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</si>
  <si>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</si>
  <si>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</si>
  <si>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</si>
  <si>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</si>
  <si>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</si>
  <si>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</si>
  <si>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</si>
  <si>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</si>
  <si>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</si>
  <si>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</si>
  <si>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</si>
  <si>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</si>
  <si>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</si>
  <si>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</si>
  <si>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</si>
  <si>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</si>
  <si>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</si>
  <si>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</si>
  <si>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</si>
  <si>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</si>
  <si>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</si>
  <si>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</si>
  <si>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</si>
  <si>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</si>
  <si>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</si>
  <si>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</si>
  <si>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</si>
  <si>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</si>
  <si>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</si>
  <si>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</si>
  <si>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</si>
  <si>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</si>
  <si>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</si>
  <si>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</si>
  <si>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</si>
  <si>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</si>
  <si>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</si>
  <si>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</si>
  <si>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</si>
  <si>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</si>
  <si>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</si>
  <si>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</si>
  <si>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</si>
  <si>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</si>
  <si>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</si>
  <si>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</si>
  <si>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</si>
  <si>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</si>
  <si>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</si>
  <si>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</si>
  <si>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</si>
  <si>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</si>
  <si>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</si>
  <si>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</si>
  <si>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</si>
  <si>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</si>
  <si>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</si>
  <si>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</si>
  <si>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</si>
  <si>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</si>
  <si>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</si>
  <si>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</si>
  <si>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</si>
  <si>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</si>
  <si>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</si>
  <si>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</si>
  <si>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</si>
  <si>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</si>
  <si>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</si>
  <si>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</si>
  <si>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</si>
  <si>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</si>
  <si>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</si>
  <si>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</si>
  <si>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</si>
  <si>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</si>
  <si>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</si>
  <si>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</si>
  <si>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</si>
  <si>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</si>
  <si>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</si>
  <si>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</si>
  <si>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</si>
  <si>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</si>
  <si>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</si>
  <si>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</si>
  <si>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</si>
  <si>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</si>
  <si>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</si>
  <si>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</si>
  <si>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</si>
  <si>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</si>
  <si>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</si>
  <si>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</si>
  <si>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</si>
  <si>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</si>
  <si>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</si>
  <si>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</si>
  <si>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</si>
  <si>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</si>
  <si>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</si>
  <si>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</si>
  <si>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</si>
  <si>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</si>
  <si>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</si>
  <si>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</si>
  <si>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</si>
  <si>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</si>
  <si>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</si>
  <si>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</si>
  <si>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</si>
  <si>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</si>
  <si>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</si>
  <si>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</si>
  <si>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</si>
  <si>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</si>
  <si>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</si>
  <si>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</si>
  <si>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</si>
  <si>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</si>
  <si>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</si>
  <si>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</si>
  <si>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</si>
  <si>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</si>
  <si>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</si>
  <si>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</si>
  <si>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</si>
  <si>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</si>
  <si>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</si>
  <si>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</si>
  <si>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</si>
  <si>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</si>
  <si>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</si>
  <si>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</si>
  <si>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</si>
  <si>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</si>
  <si>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</si>
  <si>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</si>
  <si>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</si>
  <si>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</si>
  <si>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</si>
  <si>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</si>
  <si>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</si>
  <si>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</si>
  <si>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</si>
  <si>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</si>
  <si>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</si>
  <si>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</si>
  <si>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</si>
  <si>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</si>
  <si>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</si>
  <si>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</si>
  <si>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</si>
  <si>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</si>
  <si>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</si>
  <si>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</si>
  <si>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</si>
  <si>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</si>
  <si>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</si>
  <si>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</si>
  <si>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</si>
  <si>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</si>
  <si>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</si>
  <si>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</si>
  <si>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</si>
  <si>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</si>
  <si>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</si>
  <si>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</si>
  <si>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</si>
  <si>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</si>
  <si>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</si>
  <si>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</si>
  <si>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</si>
  <si>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</si>
  <si>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</si>
  <si>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</si>
  <si>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</si>
  <si>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</si>
  <si>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</si>
  <si>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</si>
  <si>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</si>
  <si>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</si>
  <si>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</si>
  <si>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</si>
  <si>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</si>
  <si>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</si>
  <si>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</si>
  <si>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</si>
  <si>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</si>
  <si>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</si>
  <si>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</si>
  <si>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</si>
  <si>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</si>
  <si>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</si>
  <si>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</si>
  <si>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</si>
  <si>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</si>
  <si>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</si>
  <si>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</si>
  <si>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</si>
  <si>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</si>
  <si>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</si>
  <si>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</si>
  <si>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</si>
  <si>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</si>
  <si>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</si>
  <si>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</si>
  <si>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</si>
  <si>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</si>
  <si>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</si>
  <si>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</si>
  <si>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</si>
  <si>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</si>
  <si>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</si>
  <si>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</si>
  <si>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</si>
  <si>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</si>
  <si>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</si>
  <si>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</si>
  <si>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</si>
  <si>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</si>
  <si>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</si>
  <si>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</si>
  <si>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</si>
  <si>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</si>
  <si>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</si>
  <si>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</si>
  <si>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</si>
  <si>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</si>
  <si>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</si>
  <si>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</si>
  <si>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</si>
  <si>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</si>
  <si>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</si>
  <si>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</si>
  <si>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</si>
  <si>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</si>
  <si>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</si>
  <si>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</si>
  <si>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</si>
  <si>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</si>
  <si>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</si>
  <si>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</si>
  <si>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</si>
  <si>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</si>
  <si>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</si>
  <si>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</si>
  <si>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</si>
  <si>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</si>
  <si>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</si>
  <si>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</si>
  <si>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</si>
  <si>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</si>
  <si>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</si>
  <si>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</si>
  <si>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</si>
  <si>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</si>
  <si>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</si>
  <si>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</si>
  <si>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</si>
  <si>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</si>
  <si>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</si>
  <si>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</si>
  <si>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</si>
  <si>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</si>
  <si>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</si>
  <si>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</si>
  <si>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</si>
  <si>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</si>
  <si>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</si>
  <si>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</si>
  <si>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</si>
  <si>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</si>
  <si>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</si>
  <si>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</si>
  <si>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</si>
  <si>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</si>
  <si>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</si>
  <si>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</si>
  <si>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</si>
  <si>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</si>
  <si>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</si>
  <si>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</si>
  <si>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</si>
  <si>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</si>
  <si>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</si>
  <si>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</si>
  <si>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</si>
  <si>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</si>
  <si>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</si>
  <si>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</si>
  <si>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</si>
  <si>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</si>
  <si>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</si>
  <si>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</si>
  <si>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</si>
  <si>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</si>
  <si>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</si>
  <si>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</si>
  <si>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</si>
  <si>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</si>
  <si>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</si>
  <si>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</si>
  <si>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</si>
  <si>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</si>
  <si>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</si>
  <si>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</si>
  <si>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</si>
  <si>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</si>
  <si>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</si>
  <si>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</si>
  <si>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</si>
  <si>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</si>
  <si>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</si>
  <si>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</si>
  <si>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</si>
  <si>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</si>
  <si>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</si>
  <si>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</si>
  <si>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</si>
  <si>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</si>
  <si>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</si>
  <si>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</si>
  <si>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</si>
  <si>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</si>
  <si>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</si>
  <si>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</si>
  <si>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</si>
  <si>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</si>
  <si>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</si>
  <si>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</si>
  <si>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</si>
  <si>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</si>
  <si>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</si>
  <si>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</si>
  <si>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</si>
  <si>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</si>
  <si>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</si>
  <si>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</si>
  <si>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</si>
  <si>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</si>
  <si>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</si>
  <si>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</si>
  <si>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</si>
  <si>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</si>
  <si>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</si>
  <si>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</si>
  <si>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</si>
  <si>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</si>
  <si>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</si>
  <si>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</si>
  <si>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</si>
  <si>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</si>
  <si>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</si>
  <si>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</si>
  <si>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</si>
  <si>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</si>
  <si>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</si>
  <si>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</si>
  <si>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</si>
  <si>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</si>
  <si>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</si>
  <si>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</si>
  <si>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</si>
  <si>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</si>
  <si>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</si>
  <si>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</si>
  <si>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</si>
  <si>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</si>
  <si>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</si>
  <si>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</si>
  <si>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</si>
  <si>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</si>
  <si>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</si>
  <si>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</si>
  <si>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</si>
  <si>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</si>
  <si>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</si>
  <si>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</si>
  <si>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</si>
  <si>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</si>
  <si>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</si>
  <si>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</si>
  <si>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</si>
  <si>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</si>
  <si>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</si>
  <si>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</si>
  <si>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</si>
  <si>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</si>
  <si>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</si>
  <si>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</si>
  <si>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</si>
  <si>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</si>
  <si>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</si>
  <si>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</si>
  <si>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</si>
  <si>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</si>
  <si>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</si>
  <si>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</si>
  <si>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</si>
  <si>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</si>
  <si>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</si>
  <si>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</si>
  <si>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</si>
  <si>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</si>
  <si>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</si>
  <si>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</si>
  <si>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</si>
  <si>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</si>
  <si>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</si>
  <si>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</si>
  <si>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</si>
  <si>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</si>
  <si>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</si>
  <si>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</si>
  <si>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</si>
  <si>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</si>
  <si>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</si>
  <si>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</si>
  <si>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</si>
  <si>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</si>
  <si>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</si>
  <si>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</si>
  <si>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</si>
  <si>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</si>
  <si>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</si>
  <si>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</si>
  <si>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</si>
  <si>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</si>
  <si>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</si>
  <si>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</si>
  <si>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</si>
  <si>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</si>
  <si>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</si>
  <si>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</si>
  <si>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</si>
  <si>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</si>
  <si>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</si>
  <si>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</si>
  <si>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</si>
  <si>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</si>
  <si>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</si>
  <si>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</si>
  <si>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</si>
  <si>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</si>
  <si>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</si>
  <si>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</si>
  <si>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</si>
  <si>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</si>
  <si>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</si>
  <si>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</si>
  <si>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</si>
  <si>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</si>
  <si>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</si>
  <si>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</si>
  <si>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</si>
  <si>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</si>
  <si>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</si>
  <si>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</si>
  <si>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</si>
  <si>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</si>
  <si>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</si>
  <si>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</si>
  <si>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</si>
  <si>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</si>
  <si>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</si>
  <si>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</si>
  <si>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</si>
  <si>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</si>
  <si>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</si>
  <si>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</si>
  <si>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</si>
  <si>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</si>
  <si>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</si>
  <si>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</si>
  <si>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</si>
  <si>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</si>
  <si>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</si>
  <si>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</si>
  <si>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</si>
  <si>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</si>
  <si>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</si>
  <si>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</si>
  <si>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</si>
  <si>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</si>
  <si>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</si>
  <si>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</si>
  <si>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</si>
  <si>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</si>
  <si>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</si>
  <si>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</si>
  <si>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</si>
  <si>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</si>
  <si>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</si>
  <si>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</si>
  <si>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</si>
  <si>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</si>
  <si>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</si>
  <si>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</si>
  <si>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</si>
  <si>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</si>
  <si>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</si>
  <si>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</si>
  <si>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</si>
  <si>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</si>
  <si>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</si>
  <si>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</si>
  <si>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</si>
  <si>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</si>
  <si>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</si>
  <si>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</si>
  <si>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</si>
  <si>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</si>
  <si>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</si>
  <si>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</si>
  <si>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</si>
  <si>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</si>
  <si>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</si>
  <si>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</si>
  <si>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</si>
  <si>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</si>
  <si>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</si>
  <si>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</si>
  <si>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</si>
  <si>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</si>
  <si>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</si>
  <si>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</si>
  <si>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</si>
  <si>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</si>
  <si>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</si>
  <si>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</si>
  <si>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</si>
  <si>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</si>
  <si>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</si>
  <si>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</si>
  <si>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</si>
  <si>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</si>
  <si>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</si>
  <si>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</si>
  <si>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</si>
  <si>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</si>
  <si>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</si>
  <si>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</si>
  <si>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</si>
  <si>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</si>
  <si>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</si>
  <si>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</si>
  <si>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</si>
  <si>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</si>
  <si>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</si>
  <si>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</si>
  <si>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</si>
  <si>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</si>
  <si>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</si>
  <si>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</si>
  <si>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</si>
  <si>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</si>
  <si>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</si>
  <si>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</si>
  <si>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</si>
  <si>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</si>
  <si>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</si>
  <si>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</si>
  <si>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</si>
  <si>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</si>
  <si>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</si>
  <si>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</si>
  <si>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</si>
  <si>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</si>
  <si>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</si>
  <si>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</si>
  <si>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</si>
  <si>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</si>
  <si>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</si>
  <si>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</si>
  <si>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</si>
  <si>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</si>
  <si>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</si>
  <si>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</si>
  <si>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</si>
  <si>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</si>
  <si>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</si>
  <si>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</si>
  <si>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</si>
  <si>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</si>
  <si>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</si>
  <si>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</si>
  <si>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</si>
  <si>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</si>
  <si>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</si>
  <si>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</si>
  <si>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</si>
  <si>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</si>
  <si>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</si>
  <si>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</si>
  <si>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</si>
  <si>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</si>
  <si>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</si>
  <si>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</si>
  <si>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</si>
  <si>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</si>
  <si>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</si>
  <si>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</si>
  <si>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</si>
  <si>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</si>
  <si>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</si>
  <si>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</si>
  <si>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</si>
  <si>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</si>
  <si>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</si>
  <si>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</si>
  <si>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</si>
  <si>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</si>
  <si>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</si>
  <si>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</si>
  <si>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</si>
  <si>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</si>
  <si>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</si>
  <si>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</si>
  <si>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</si>
  <si>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</si>
  <si>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</si>
  <si>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</si>
  <si>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</si>
  <si>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</si>
  <si>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</si>
  <si>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</si>
  <si>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</si>
  <si>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</si>
  <si>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</si>
  <si>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</si>
  <si>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</si>
  <si>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</si>
  <si>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</si>
  <si>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</si>
  <si>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</si>
  <si>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</si>
  <si>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</si>
  <si>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</si>
  <si>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</si>
  <si>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</si>
  <si>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</si>
  <si>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</si>
  <si>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</si>
  <si>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</si>
  <si>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</si>
  <si>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</si>
  <si>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</si>
  <si>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</si>
  <si>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</si>
  <si>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</si>
  <si>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</si>
  <si>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</si>
  <si>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</si>
  <si>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</si>
  <si>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</si>
  <si>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</si>
  <si>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</si>
  <si>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</si>
  <si>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</si>
  <si>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</si>
  <si>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</si>
  <si>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</si>
  <si>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</si>
  <si>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</si>
  <si>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</si>
  <si>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</si>
  <si>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</si>
  <si>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</si>
  <si>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</si>
  <si>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</si>
  <si>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</si>
  <si>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</si>
  <si>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</si>
  <si>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</si>
  <si>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</si>
  <si>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</si>
  <si>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</si>
  <si>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</si>
  <si>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</si>
  <si>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</si>
  <si>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</si>
  <si>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</si>
  <si>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</si>
  <si>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</si>
  <si>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</si>
  <si>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</si>
  <si>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</si>
  <si>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</si>
  <si>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</si>
  <si>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</si>
  <si>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</si>
  <si>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</si>
  <si>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</si>
  <si>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</si>
  <si>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</si>
  <si>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</si>
  <si>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</si>
  <si>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</si>
  <si>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</si>
  <si>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</si>
  <si>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</si>
  <si>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</si>
  <si>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</si>
  <si>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</si>
  <si>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</si>
  <si>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</si>
  <si>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</si>
  <si>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</si>
  <si>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</si>
  <si>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</si>
  <si>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</si>
  <si>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</si>
  <si>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</si>
  <si>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</si>
  <si>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</si>
  <si>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</si>
  <si>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</si>
  <si>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</si>
  <si>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</si>
  <si>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</si>
  <si>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</si>
  <si>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</si>
  <si>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</si>
  <si>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</si>
  <si>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</si>
  <si>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</si>
  <si>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</si>
  <si>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</si>
  <si>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</si>
  <si>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</si>
  <si>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</si>
  <si>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</si>
  <si>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</si>
  <si>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</si>
  <si>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</si>
  <si>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</si>
  <si>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</si>
  <si>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</si>
  <si>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</si>
  <si>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</si>
  <si>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</si>
  <si>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</si>
  <si>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</si>
  <si>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</si>
  <si>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</si>
  <si>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</si>
  <si>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</si>
  <si>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</si>
  <si>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</si>
  <si>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</si>
  <si>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</si>
  <si>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</si>
  <si>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</si>
  <si>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</si>
  <si>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</si>
  <si>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</si>
  <si>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</si>
  <si>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</si>
  <si>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</si>
  <si>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</si>
  <si>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</si>
  <si>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</si>
  <si>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</si>
  <si>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</si>
  <si>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</si>
  <si>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</si>
  <si>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</si>
  <si>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</si>
  <si>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</si>
  <si>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</si>
  <si>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</si>
  <si>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</si>
  <si>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</si>
  <si>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</si>
  <si>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</si>
  <si>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</si>
  <si>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</si>
  <si>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</si>
  <si>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</si>
  <si>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</si>
  <si>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</si>
  <si>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</si>
  <si>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</si>
  <si>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</si>
  <si>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</si>
  <si>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</si>
  <si>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</si>
  <si>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</si>
  <si>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</si>
  <si>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</si>
  <si>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</si>
  <si>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</si>
  <si>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</si>
  <si>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</si>
  <si>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</si>
  <si>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</si>
  <si>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</si>
  <si>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</si>
  <si>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</si>
  <si>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</si>
  <si>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</si>
  <si>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</si>
  <si>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</si>
  <si>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</si>
  <si>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</si>
  <si>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</si>
  <si>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</si>
  <si>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</si>
  <si>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</si>
  <si>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</si>
  <si>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</si>
  <si>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</si>
  <si>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</si>
  <si>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</si>
  <si>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</si>
  <si>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</si>
  <si>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</si>
  <si>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</si>
  <si>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</si>
  <si>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</si>
  <si>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</si>
  <si>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</si>
  <si>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</si>
  <si>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</si>
  <si>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</si>
  <si>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</si>
  <si>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</si>
  <si>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</si>
  <si>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</si>
  <si>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</si>
  <si>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</si>
  <si>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</si>
  <si>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</si>
  <si>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</si>
  <si>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</si>
  <si>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</si>
  <si>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</si>
  <si>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</si>
  <si>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</si>
  <si>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</si>
  <si>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</si>
  <si>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</si>
  <si>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</si>
  <si>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</si>
  <si>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</si>
  <si>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</si>
  <si>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</si>
  <si>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</si>
  <si>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</si>
  <si>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</si>
  <si>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</si>
  <si>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</si>
  <si>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</si>
  <si>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</si>
  <si>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</si>
  <si>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</si>
  <si>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</si>
  <si>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</si>
  <si>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</si>
  <si>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</si>
  <si>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</si>
  <si>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</si>
  <si>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</si>
  <si>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</si>
  <si>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</si>
  <si>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</si>
  <si>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</si>
  <si>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</si>
  <si>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</si>
  <si>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</si>
  <si>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</si>
  <si>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</si>
  <si>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</si>
  <si>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</si>
  <si>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</si>
  <si>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</si>
  <si>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</si>
  <si>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</si>
  <si>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</si>
  <si>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</si>
  <si>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</si>
  <si>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</si>
  <si>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</si>
  <si>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</si>
  <si>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</si>
  <si>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</si>
  <si>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</si>
  <si>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</si>
  <si>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</si>
  <si>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</si>
  <si>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</si>
  <si>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</si>
  <si>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</si>
  <si>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</si>
  <si>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</si>
  <si>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</si>
  <si>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</si>
  <si>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</si>
  <si>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</si>
  <si>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</si>
  <si>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</si>
  <si>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</si>
  <si>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</si>
  <si>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</si>
  <si>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</si>
  <si>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</si>
  <si>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</si>
  <si>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</si>
  <si>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</si>
  <si>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</si>
  <si>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</si>
  <si>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</si>
  <si>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</si>
  <si>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</si>
  <si>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</si>
  <si>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</si>
  <si>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</si>
  <si>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</si>
  <si>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</si>
  <si>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</si>
  <si>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</si>
  <si>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</si>
  <si>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</si>
  <si>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</si>
  <si>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</si>
  <si>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</si>
  <si>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</si>
  <si>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</si>
  <si>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</si>
  <si>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</si>
  <si>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</si>
  <si>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</si>
  <si>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</si>
  <si>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</si>
  <si>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</si>
  <si>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</si>
  <si>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</si>
  <si>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</si>
  <si>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</si>
  <si>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</si>
  <si>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</si>
  <si>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</si>
  <si>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</si>
  <si>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</si>
  <si>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</si>
  <si>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</si>
  <si>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</si>
  <si>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</si>
  <si>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</si>
  <si>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</si>
  <si>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</si>
  <si>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</si>
  <si>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</si>
  <si>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</si>
  <si>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</si>
  <si>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</si>
  <si>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</si>
  <si>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</si>
  <si>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</si>
  <si>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</si>
  <si>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</si>
  <si>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</si>
  <si>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</si>
  <si>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</si>
  <si>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</si>
  <si>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</si>
  <si>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</si>
  <si>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</si>
  <si>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</si>
  <si>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</si>
  <si>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</si>
  <si>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</si>
  <si>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</si>
  <si>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</si>
  <si>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</si>
  <si>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</si>
  <si>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</si>
  <si>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</si>
  <si>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</si>
  <si>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</si>
  <si>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</si>
  <si>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</si>
  <si>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</si>
  <si>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</si>
  <si>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</si>
  <si>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</si>
  <si>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</si>
  <si>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</si>
  <si>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</si>
  <si>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</si>
  <si>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</si>
  <si>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</si>
  <si>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</si>
  <si>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</si>
  <si>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</si>
  <si>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</si>
  <si>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</si>
  <si>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</si>
  <si>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</si>
  <si>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</si>
  <si>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</si>
  <si>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</si>
  <si>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</si>
  <si>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</si>
  <si>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</si>
  <si>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</si>
  <si>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</si>
  <si>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</si>
  <si>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</si>
  <si>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</si>
  <si>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</si>
  <si>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</si>
  <si>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</si>
  <si>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</si>
  <si>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</si>
  <si>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</si>
  <si>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</si>
  <si>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</si>
  <si>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</si>
  <si>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</si>
  <si>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</si>
  <si>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</si>
  <si>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</si>
  <si>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</si>
  <si>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</si>
  <si>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</si>
  <si>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</si>
  <si>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</si>
  <si>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</si>
  <si>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</si>
  <si>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</si>
  <si>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</si>
  <si>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</si>
  <si>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</si>
  <si>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</si>
  <si>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</si>
  <si>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</si>
  <si>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</si>
  <si>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</si>
  <si>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</si>
  <si>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</si>
  <si>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</si>
  <si>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</si>
  <si>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</si>
  <si>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</si>
  <si>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</si>
  <si>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</si>
  <si>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</si>
  <si>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</si>
  <si>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</si>
  <si>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</si>
  <si>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</si>
  <si>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</si>
  <si>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</si>
  <si>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</si>
  <si>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</si>
  <si>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</si>
  <si>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</si>
  <si>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</si>
  <si>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</si>
  <si>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</si>
  <si>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</si>
  <si>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</si>
  <si>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</si>
  <si>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</si>
  <si>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</si>
  <si>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</si>
  <si>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</si>
  <si>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</si>
  <si>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</si>
  <si>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</si>
  <si>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</si>
  <si>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</si>
  <si>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</si>
  <si>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</si>
  <si>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</si>
  <si>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</si>
  <si>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</si>
  <si>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</si>
  <si>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</si>
  <si>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</si>
  <si>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</si>
  <si>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</si>
  <si>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</si>
  <si>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</si>
  <si>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</si>
  <si>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</si>
  <si>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</si>
  <si>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</si>
  <si>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</si>
  <si>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</si>
  <si>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</si>
  <si>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</si>
  <si>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</si>
  <si>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</si>
  <si>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</si>
  <si>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</si>
  <si>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</si>
  <si>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</si>
  <si>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</si>
  <si>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</si>
  <si>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</si>
  <si>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</si>
  <si>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</si>
  <si>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</si>
  <si>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</si>
  <si>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</si>
  <si>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</si>
  <si>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</si>
  <si>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</si>
  <si>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</si>
  <si>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</si>
  <si>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</si>
  <si>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</si>
  <si>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</si>
  <si>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</si>
  <si>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</si>
  <si>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</si>
  <si>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</si>
  <si>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</si>
  <si>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</si>
  <si>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</si>
  <si>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</si>
  <si>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</si>
  <si>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</si>
  <si>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</si>
  <si>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</si>
  <si>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</si>
  <si>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</si>
  <si>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</si>
  <si>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</si>
  <si>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</si>
  <si>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</si>
  <si>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</si>
  <si>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</si>
  <si>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</si>
  <si>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</si>
  <si>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</si>
  <si>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</si>
  <si>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</si>
  <si>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</si>
  <si>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</si>
  <si>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</si>
  <si>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</si>
  <si>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</si>
  <si>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</si>
  <si>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</si>
  <si>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</si>
  <si>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</si>
  <si>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</si>
  <si>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</si>
  <si>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</si>
  <si>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</si>
  <si>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</si>
  <si>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</si>
  <si>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</si>
  <si>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</si>
  <si>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</si>
  <si>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</si>
  <si>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</si>
  <si>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</si>
  <si>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</si>
  <si>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</si>
  <si>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</si>
  <si>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</si>
  <si>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</si>
  <si>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</si>
  <si>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</si>
  <si>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</si>
  <si>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</si>
  <si>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</si>
  <si>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</si>
  <si>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</si>
  <si>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</si>
  <si>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</si>
  <si>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</si>
  <si>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</si>
  <si>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</si>
  <si>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</si>
  <si>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</si>
  <si>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</si>
  <si>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</si>
  <si>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</si>
  <si>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</si>
  <si>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</si>
  <si>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</si>
  <si>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</si>
  <si>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</si>
  <si>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</si>
  <si>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</si>
  <si>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</si>
  <si>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</si>
  <si>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</si>
  <si>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</si>
  <si>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</si>
  <si>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</si>
  <si>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</si>
  <si>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</si>
  <si>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</si>
  <si>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</si>
  <si>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</si>
  <si>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</si>
  <si>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</si>
  <si>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</si>
  <si>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</si>
  <si>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</si>
  <si>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</si>
  <si>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</si>
  <si>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</si>
  <si>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</si>
  <si>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</si>
  <si>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</si>
  <si>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</si>
  <si>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</si>
  <si>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</si>
  <si>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</si>
  <si>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</si>
  <si>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</si>
  <si>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</si>
  <si>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</si>
  <si>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</si>
  <si>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</si>
  <si>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</si>
  <si>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</si>
  <si>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</si>
  <si>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</si>
  <si>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</si>
  <si>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</si>
  <si>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</si>
  <si>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</si>
  <si>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</si>
  <si>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</si>
  <si>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</si>
  <si>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</si>
  <si>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</si>
  <si>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</si>
  <si>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</si>
  <si>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</si>
  <si>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</si>
  <si>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</si>
  <si>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</si>
  <si>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</si>
  <si>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</si>
  <si>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</si>
  <si>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</si>
  <si>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</si>
  <si>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</si>
  <si>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</si>
  <si>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</si>
  <si>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</si>
  <si>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</si>
  <si>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</si>
  <si>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</si>
  <si>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</si>
  <si>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</si>
  <si>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</si>
  <si>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</si>
  <si>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</si>
  <si>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</si>
  <si>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</si>
  <si>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</si>
  <si>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</si>
  <si>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</si>
  <si>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</si>
  <si>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</si>
  <si>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</si>
  <si>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</si>
  <si>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</si>
  <si>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</si>
  <si>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</si>
  <si>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</si>
  <si>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</si>
  <si>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</si>
  <si>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</si>
  <si>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</si>
  <si>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</si>
  <si>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</si>
  <si>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</si>
  <si>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</si>
  <si>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</si>
  <si>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</si>
  <si>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</si>
  <si>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</si>
  <si>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</si>
  <si>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</si>
  <si>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</si>
  <si>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</si>
  <si>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</si>
  <si>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</si>
  <si>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</si>
  <si>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</si>
  <si>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</si>
  <si>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</si>
  <si>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</si>
  <si>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</si>
  <si>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</si>
  <si>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</si>
  <si>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</si>
  <si>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</si>
  <si>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</si>
  <si>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</si>
  <si>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</si>
  <si>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</si>
  <si>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</si>
  <si>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</si>
  <si>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</si>
  <si>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</si>
  <si>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</si>
  <si>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</si>
  <si>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</si>
  <si>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</si>
  <si>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</si>
  <si>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</si>
  <si>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</si>
  <si>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</si>
  <si>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</si>
  <si>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</si>
  <si>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</si>
  <si>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</si>
  <si>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</si>
  <si>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</si>
  <si>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</si>
  <si>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</si>
  <si>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</si>
  <si>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</si>
  <si>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</si>
  <si>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</si>
  <si>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</si>
  <si>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</si>
  <si>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</si>
  <si>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</si>
  <si>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</si>
  <si>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</si>
  <si>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</si>
  <si>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</si>
  <si>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</si>
  <si>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</si>
  <si>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</si>
  <si>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</si>
  <si>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</si>
  <si>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</si>
  <si>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</si>
  <si>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</si>
  <si>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</si>
  <si>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</si>
  <si>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</si>
  <si>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</si>
  <si>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</si>
  <si>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</si>
  <si>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</si>
  <si>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</si>
  <si>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</si>
  <si>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</si>
  <si>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</si>
  <si>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</si>
  <si>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</si>
  <si>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</si>
  <si>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</si>
  <si>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</si>
  <si>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</si>
  <si>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</si>
  <si>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</si>
  <si>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</si>
  <si>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</si>
  <si>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</si>
  <si>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</si>
  <si>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</si>
  <si>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</si>
  <si>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</si>
  <si>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</si>
  <si>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</si>
  <si>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</si>
  <si>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</si>
  <si>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</si>
  <si>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</si>
  <si>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</si>
  <si>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</si>
  <si>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</si>
  <si>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</si>
  <si>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</si>
  <si>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</si>
  <si>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</si>
  <si>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</si>
  <si>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</si>
  <si>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</si>
  <si>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</si>
  <si>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</si>
  <si>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</si>
  <si>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</si>
  <si>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</si>
  <si>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</si>
  <si>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</si>
  <si>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</si>
  <si>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</si>
  <si>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</si>
  <si>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</si>
  <si>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</si>
  <si>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</si>
  <si>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</si>
  <si>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</si>
  <si>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</si>
  <si>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</si>
  <si>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</si>
  <si>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</si>
  <si>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</si>
  <si>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</si>
  <si>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</si>
  <si>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</si>
  <si>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</si>
  <si>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</si>
  <si>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</si>
  <si>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</si>
  <si>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</si>
  <si>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</si>
  <si>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</si>
  <si>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</si>
  <si>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</si>
  <si>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</si>
  <si>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</si>
  <si>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</si>
  <si>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</si>
  <si>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</si>
  <si>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</si>
  <si>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</si>
  <si>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</si>
  <si>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</si>
  <si>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</si>
  <si>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</si>
  <si>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</si>
  <si>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</si>
  <si>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</si>
  <si>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</si>
  <si>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</si>
  <si>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</si>
  <si>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</si>
  <si>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</si>
  <si>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</si>
  <si>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</si>
  <si>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</si>
  <si>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</si>
  <si>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</si>
  <si>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</si>
  <si>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</si>
  <si>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</si>
  <si>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</si>
  <si>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</si>
  <si>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</si>
  <si>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</si>
  <si>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</si>
  <si>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</si>
  <si>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</si>
  <si>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</si>
  <si>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</si>
  <si>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</si>
  <si>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</si>
  <si>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</si>
  <si>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</si>
  <si>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</si>
  <si>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</si>
  <si>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</si>
  <si>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</si>
  <si>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</si>
  <si>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</si>
  <si>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</si>
  <si>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</si>
  <si>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</si>
  <si>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</si>
  <si>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</si>
  <si>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</si>
  <si>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</si>
  <si>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</si>
  <si>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</si>
  <si>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</si>
  <si>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</si>
  <si>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</si>
  <si>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</si>
  <si>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</si>
  <si>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</si>
  <si>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</si>
  <si>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</si>
  <si>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</si>
  <si>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</si>
  <si>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</si>
  <si>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</si>
  <si>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</si>
  <si>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</si>
  <si>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</si>
  <si>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</si>
  <si>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</si>
  <si>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</si>
  <si>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</si>
  <si>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</si>
  <si>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</si>
  <si>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</si>
  <si>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</si>
  <si>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</si>
  <si>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</si>
  <si>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</si>
  <si>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</si>
  <si>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</si>
  <si>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</si>
  <si>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</si>
  <si>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</si>
  <si>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</si>
  <si>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</si>
  <si>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</si>
  <si>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</si>
  <si>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</si>
  <si>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</si>
  <si>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</si>
  <si>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</si>
  <si>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</si>
  <si>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</si>
  <si>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</si>
  <si>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</si>
  <si>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</si>
  <si>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</si>
  <si>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</si>
  <si>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</si>
  <si>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</si>
  <si>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</si>
  <si>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</si>
  <si>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</si>
  <si>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</si>
  <si>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</si>
  <si>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</si>
  <si>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</si>
  <si>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</si>
  <si>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</si>
  <si>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</si>
  <si>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</si>
  <si>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</si>
  <si>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</si>
  <si>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</si>
  <si>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</si>
  <si>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</si>
  <si>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</si>
  <si>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</si>
  <si>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</si>
  <si>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</si>
  <si>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</si>
  <si>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</si>
  <si>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</si>
  <si>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</si>
  <si>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</si>
  <si>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</si>
  <si>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</si>
  <si>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</si>
  <si>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</si>
  <si>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</si>
  <si>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</si>
  <si>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</si>
  <si>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</si>
  <si>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</si>
  <si>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</si>
  <si>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</si>
  <si>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</si>
  <si>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</si>
  <si>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</si>
  <si>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</si>
  <si>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</si>
  <si>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</si>
  <si>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</si>
  <si>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</si>
  <si>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</si>
  <si>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</si>
  <si>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</si>
  <si>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</si>
  <si>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</si>
  <si>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</si>
  <si>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</si>
  <si>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</si>
  <si>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</si>
  <si>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</si>
  <si>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</si>
  <si>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</si>
  <si>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</si>
  <si>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</si>
  <si>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</si>
  <si>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</si>
  <si>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</si>
  <si>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</si>
  <si>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</si>
  <si>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</si>
  <si>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</si>
  <si>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</si>
  <si>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</si>
  <si>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</si>
  <si>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</si>
  <si>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</si>
  <si>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</si>
  <si>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</si>
  <si>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</si>
  <si>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</si>
  <si>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</si>
  <si>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</si>
  <si>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</si>
  <si>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</si>
  <si>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</si>
  <si>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</si>
  <si>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</si>
  <si>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</si>
  <si>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</si>
  <si>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</si>
  <si>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</si>
  <si>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</si>
  <si>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</si>
  <si>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</si>
  <si>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</si>
  <si>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</si>
  <si>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</si>
  <si>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</si>
  <si>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</si>
  <si>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</si>
  <si>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</si>
  <si>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</si>
  <si>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</si>
  <si>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</si>
  <si>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</si>
  <si>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</si>
  <si>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</si>
  <si>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</si>
  <si>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</si>
  <si>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</si>
  <si>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</si>
  <si>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</si>
  <si>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</si>
  <si>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</si>
  <si>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</si>
  <si>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</si>
  <si>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</si>
  <si>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</si>
  <si>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</si>
  <si>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</si>
  <si>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</si>
  <si>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</si>
  <si>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</si>
  <si>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</si>
  <si>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</si>
  <si>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</si>
  <si>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</si>
  <si>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</si>
  <si>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</si>
  <si>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</si>
  <si>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</si>
  <si>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</si>
  <si>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</si>
  <si>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</si>
  <si>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</si>
  <si>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</si>
  <si>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</si>
  <si>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</si>
  <si>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</si>
  <si>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</si>
  <si>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</si>
  <si>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</si>
  <si>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</si>
  <si>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</si>
  <si>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</si>
  <si>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</si>
  <si>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</si>
  <si>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</si>
  <si>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</si>
  <si>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</si>
  <si>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</si>
  <si>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</si>
  <si>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</si>
  <si>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</si>
  <si>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</si>
  <si>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</si>
  <si>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</si>
  <si>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</si>
  <si>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</si>
  <si>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</si>
  <si>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</si>
  <si>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</si>
  <si>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</si>
  <si>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</si>
  <si>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</si>
  <si>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</si>
  <si>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</si>
  <si>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</si>
  <si>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</si>
  <si>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</si>
  <si>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</si>
  <si>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</si>
  <si>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</si>
  <si>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</si>
  <si>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</si>
  <si>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</si>
  <si>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</si>
  <si>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</si>
  <si>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</si>
  <si>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</si>
  <si>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</si>
  <si>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</si>
  <si>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</si>
  <si>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</si>
  <si>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</si>
  <si>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</si>
  <si>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</si>
  <si>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</si>
  <si>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</si>
  <si>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</si>
  <si>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</si>
  <si>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</si>
  <si>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</si>
  <si>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</si>
  <si>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</si>
  <si>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</si>
  <si>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</si>
  <si>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</si>
  <si>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</si>
  <si>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</si>
  <si>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</si>
  <si>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</si>
  <si>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</si>
  <si>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</si>
  <si>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</si>
  <si>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</si>
  <si>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</si>
  <si>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</si>
  <si>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</si>
  <si>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</si>
  <si>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</si>
  <si>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</si>
  <si>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</si>
  <si>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</si>
  <si>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</si>
  <si>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</si>
  <si>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</si>
  <si>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</si>
  <si>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</si>
  <si>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</si>
  <si>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</si>
  <si>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</si>
  <si>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</si>
  <si>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</si>
  <si>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</si>
  <si>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</si>
  <si>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</si>
  <si>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</si>
  <si>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</si>
  <si>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</si>
  <si>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</si>
  <si>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</si>
  <si>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</si>
  <si>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</si>
  <si>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</si>
  <si>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</si>
  <si>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</si>
  <si>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</si>
  <si>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</si>
  <si>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</si>
  <si>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</si>
  <si>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</si>
  <si>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</si>
  <si>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</si>
  <si>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</si>
  <si>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</si>
  <si>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</si>
  <si>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</si>
  <si>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</si>
  <si>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</si>
  <si>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</si>
  <si>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</si>
  <si>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</si>
  <si>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</si>
  <si>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</si>
  <si>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</si>
  <si>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</si>
  <si>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</si>
  <si>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</si>
  <si>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</si>
  <si>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</si>
  <si>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</si>
  <si>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</si>
  <si>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</si>
  <si>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</si>
  <si>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</si>
  <si>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</si>
  <si>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</si>
  <si>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</si>
  <si>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</si>
  <si>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</si>
  <si>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</si>
  <si>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</si>
  <si>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</si>
  <si>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</si>
  <si>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</si>
  <si>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</si>
  <si>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</si>
  <si>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</si>
  <si>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</si>
  <si>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</si>
  <si>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</si>
  <si>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</si>
  <si>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</si>
  <si>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</si>
  <si>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</si>
  <si>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</si>
  <si>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</si>
  <si>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</si>
  <si>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</si>
  <si>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</si>
  <si>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</si>
  <si>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</si>
  <si>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</si>
  <si>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</si>
  <si>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</si>
  <si>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</si>
  <si>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</si>
  <si>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</si>
  <si>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</si>
  <si>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</si>
  <si>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</si>
  <si>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</si>
  <si>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</si>
  <si>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</si>
  <si>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</si>
  <si>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</si>
  <si>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</si>
  <si>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</si>
  <si>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</si>
  <si>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</si>
  <si>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</si>
  <si>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</si>
  <si>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</si>
  <si>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</si>
  <si>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</si>
  <si>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</si>
  <si>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</si>
  <si>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</si>
  <si>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</si>
  <si>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</si>
  <si>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</si>
  <si>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</si>
  <si>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</si>
  <si>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</si>
  <si>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</si>
  <si>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</si>
  <si>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</si>
  <si>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</si>
  <si>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</si>
  <si>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</si>
  <si>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</si>
  <si>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</si>
  <si>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</si>
  <si>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</si>
  <si>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</si>
  <si>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</si>
  <si>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</si>
  <si>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</si>
  <si>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</si>
  <si>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</si>
  <si>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</si>
  <si>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</si>
  <si>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</si>
  <si>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</si>
  <si>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</si>
  <si>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</si>
  <si>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</si>
  <si>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</si>
  <si>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</si>
  <si>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</si>
  <si>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</si>
  <si>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</si>
  <si>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</si>
  <si>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</si>
  <si>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</si>
  <si>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</si>
  <si>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</si>
  <si>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</si>
  <si>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</si>
  <si>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</si>
  <si>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</si>
  <si>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</si>
  <si>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</si>
  <si>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</si>
  <si>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</si>
  <si>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</si>
  <si>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</si>
  <si>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</si>
  <si>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</si>
  <si>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</si>
  <si>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</si>
  <si>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</si>
  <si>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</si>
  <si>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</si>
  <si>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</si>
  <si>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</si>
  <si>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</si>
  <si>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</si>
  <si>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</si>
  <si>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</si>
  <si>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</si>
  <si>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</si>
  <si>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</si>
  <si>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</si>
  <si>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</si>
  <si>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</si>
  <si>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</si>
  <si>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</si>
  <si>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</si>
  <si>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</si>
  <si>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</si>
  <si>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</si>
  <si>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</si>
  <si>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</si>
  <si>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</si>
  <si>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</si>
  <si>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</si>
  <si>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</si>
  <si>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</si>
  <si>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</si>
  <si>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</si>
  <si>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</si>
  <si>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</si>
  <si>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</si>
  <si>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</si>
  <si>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</si>
  <si>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</si>
  <si>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</si>
  <si>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</si>
  <si>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</si>
  <si>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</si>
  <si>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</si>
  <si>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</si>
  <si>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</si>
  <si>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</si>
  <si>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</si>
  <si>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</si>
  <si>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</si>
  <si>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</si>
  <si>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</si>
  <si>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</si>
  <si>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</si>
  <si>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</si>
  <si>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</si>
  <si>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</si>
  <si>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</si>
  <si>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</si>
  <si>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</si>
  <si>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</si>
  <si>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</si>
  <si>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</si>
  <si>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</si>
  <si>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</si>
  <si>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</si>
  <si>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</si>
  <si>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</si>
  <si>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</si>
  <si>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</si>
  <si>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</si>
  <si>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</si>
  <si>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</si>
  <si>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</si>
  <si>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</si>
  <si>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</si>
  <si>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</si>
  <si>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</si>
  <si>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</si>
  <si>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</si>
  <si>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</si>
  <si>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</si>
  <si>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</si>
  <si>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</si>
  <si>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</si>
  <si>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</si>
  <si>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</si>
  <si>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</si>
  <si>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</si>
  <si>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</si>
  <si>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</si>
  <si>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</si>
  <si>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</si>
  <si>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</si>
  <si>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</si>
  <si>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</si>
  <si>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</si>
  <si>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</si>
  <si>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</si>
  <si>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</si>
  <si>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</si>
  <si>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</si>
  <si>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</si>
  <si>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</si>
  <si>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</si>
  <si>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</si>
  <si>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</si>
  <si>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</si>
  <si>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</si>
  <si>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</si>
  <si>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</si>
  <si>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</si>
  <si>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</si>
  <si>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</si>
  <si>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</si>
  <si>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</si>
  <si>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</si>
  <si>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</si>
  <si>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</si>
  <si>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</si>
  <si>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</si>
  <si>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</si>
  <si>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</si>
  <si>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</si>
  <si>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</si>
  <si>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</si>
  <si>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</si>
  <si>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</si>
  <si>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</si>
  <si>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</si>
  <si>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</si>
  <si>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</si>
  <si>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</si>
  <si>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</si>
  <si>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</si>
  <si>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</si>
  <si>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</si>
  <si>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</si>
  <si>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</si>
  <si>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</si>
  <si>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</si>
  <si>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</si>
  <si>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</si>
  <si>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</si>
  <si>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</si>
  <si>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</si>
  <si>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</si>
  <si>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</si>
  <si>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</si>
  <si>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</si>
  <si>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</si>
  <si>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</si>
  <si>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</si>
  <si>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</si>
  <si>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</si>
  <si>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</si>
  <si>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</si>
  <si>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</si>
  <si>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</si>
  <si>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</si>
  <si>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</si>
  <si>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</si>
  <si>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</si>
  <si>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</si>
  <si>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</si>
  <si>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</si>
  <si>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</si>
  <si>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</si>
  <si>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</si>
  <si>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</si>
  <si>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</si>
  <si>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</si>
  <si>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</si>
  <si>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</si>
  <si>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</si>
  <si>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</si>
  <si>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</si>
  <si>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</si>
  <si>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</si>
  <si>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</si>
  <si>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</si>
  <si>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</si>
  <si>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</si>
  <si>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</si>
  <si>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</si>
  <si>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</si>
  <si>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</si>
  <si>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</si>
  <si>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</si>
  <si>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</si>
  <si>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</si>
  <si>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</si>
  <si>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</si>
  <si>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</si>
  <si>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</si>
  <si>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</si>
  <si>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</si>
  <si>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</si>
  <si>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</si>
  <si>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</si>
  <si>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</si>
  <si>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</si>
  <si>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</si>
  <si>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</si>
  <si>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</si>
  <si>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</si>
  <si>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</si>
  <si>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</si>
  <si>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</si>
  <si>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</si>
  <si>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</si>
  <si>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</si>
  <si>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</si>
  <si>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</si>
  <si>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</si>
  <si>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</si>
  <si>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</si>
  <si>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</si>
  <si>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</si>
  <si>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</si>
  <si>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</si>
  <si>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</si>
  <si>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</si>
  <si>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</si>
  <si>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</si>
  <si>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</si>
  <si>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</si>
  <si>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</si>
  <si>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</si>
  <si>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</si>
  <si>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</si>
  <si>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</si>
  <si>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</si>
  <si>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</si>
  <si>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</si>
  <si>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</si>
  <si>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</si>
  <si>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</si>
  <si>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</si>
  <si>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</si>
  <si>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</si>
  <si>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</si>
  <si>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</si>
  <si>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</si>
  <si>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</si>
  <si>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</si>
  <si>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</si>
  <si>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</si>
  <si>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</si>
  <si>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</si>
  <si>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</si>
  <si>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</si>
  <si>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</si>
  <si>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</si>
  <si>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</si>
  <si>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</si>
  <si>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</si>
  <si>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</si>
  <si>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</si>
  <si>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</si>
  <si>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</si>
  <si>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</si>
  <si>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</si>
  <si>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</si>
  <si>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</si>
  <si>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</si>
  <si>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</si>
  <si>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</si>
  <si>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</si>
  <si>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</si>
  <si>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</si>
  <si>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</si>
  <si>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</si>
  <si>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</si>
  <si>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</si>
  <si>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</si>
  <si>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</si>
  <si>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</si>
  <si>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</si>
  <si>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</si>
  <si>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</si>
  <si>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</si>
  <si>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</si>
  <si>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</si>
  <si>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</si>
  <si>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</si>
  <si>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</si>
  <si>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</si>
  <si>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</si>
  <si>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</si>
  <si>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</si>
  <si>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</si>
  <si>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</si>
  <si>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</si>
  <si>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</si>
  <si>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</si>
  <si>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</si>
  <si>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</si>
  <si>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</si>
  <si>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</si>
  <si>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</si>
  <si>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</si>
  <si>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</si>
  <si>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</si>
  <si>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</si>
  <si>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</si>
  <si>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</si>
  <si>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</si>
  <si>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</si>
  <si>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</si>
  <si>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</si>
  <si>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</si>
  <si>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</si>
  <si>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</si>
  <si>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</si>
  <si>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</si>
  <si>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</si>
  <si>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</si>
  <si>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</si>
  <si>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</si>
  <si>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</si>
  <si>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</si>
  <si>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</si>
  <si>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</si>
  <si>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</si>
  <si>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</si>
  <si>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</si>
  <si>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</si>
  <si>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</si>
  <si>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</si>
  <si>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</si>
  <si>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</si>
  <si>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</si>
  <si>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</si>
  <si>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</si>
  <si>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</si>
  <si>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</si>
  <si>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</si>
  <si>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</si>
  <si>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</si>
  <si>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</si>
  <si>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</si>
  <si>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</si>
  <si>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</si>
  <si>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</si>
  <si>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</si>
  <si>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</si>
  <si>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</si>
  <si>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</si>
  <si>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</si>
  <si>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</si>
  <si>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</si>
  <si>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</si>
  <si>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</si>
  <si>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</si>
  <si>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</si>
  <si>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</si>
  <si>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</si>
  <si>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</si>
  <si>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</si>
  <si>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</si>
  <si>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</si>
  <si>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</si>
  <si>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</si>
  <si>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</si>
  <si>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</si>
  <si>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</si>
  <si>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</si>
  <si>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</si>
  <si>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</si>
  <si>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</si>
  <si>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</si>
  <si>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</si>
  <si>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</si>
  <si>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</si>
  <si>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</si>
  <si>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</si>
  <si>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</si>
  <si>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</si>
  <si>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</si>
  <si>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</si>
  <si>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</si>
  <si>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</si>
  <si>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</si>
  <si>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</si>
  <si>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</si>
  <si>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</si>
  <si>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</si>
  <si>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</si>
  <si>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</si>
  <si>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</si>
  <si>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</si>
  <si>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</si>
  <si>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</si>
  <si>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</si>
  <si>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</si>
  <si>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</si>
  <si>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</si>
  <si>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</si>
  <si>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</si>
  <si>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</si>
  <si>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</si>
  <si>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</si>
  <si>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</si>
  <si>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</si>
  <si>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</si>
  <si>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</si>
  <si>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</si>
  <si>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</si>
  <si>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</si>
  <si>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</si>
  <si>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</si>
  <si>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</si>
  <si>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</si>
  <si>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</si>
  <si>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</si>
  <si>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</si>
  <si>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</si>
  <si>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</si>
  <si>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</si>
  <si>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</si>
  <si>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</si>
  <si>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</si>
  <si>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</si>
  <si>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</si>
  <si>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</si>
  <si>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</si>
  <si>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</si>
  <si>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</si>
  <si>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</si>
  <si>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</si>
  <si>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</si>
  <si>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</si>
  <si>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</si>
  <si>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</si>
  <si>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</si>
  <si>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</si>
  <si>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</si>
  <si>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</si>
  <si>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</si>
  <si>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</si>
  <si>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</si>
  <si>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</si>
  <si>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</si>
  <si>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</si>
  <si>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</si>
  <si>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</si>
  <si>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</si>
  <si>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</si>
  <si>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</si>
  <si>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</si>
  <si>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</si>
  <si>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</si>
  <si>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</si>
  <si>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</si>
  <si>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</si>
  <si>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</si>
  <si>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</si>
  <si>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</si>
  <si>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</si>
  <si>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</si>
  <si>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</si>
  <si>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</si>
  <si>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</si>
  <si>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</si>
  <si>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</si>
  <si>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</si>
  <si>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</si>
  <si>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</si>
  <si>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</si>
  <si>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</si>
  <si>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</si>
  <si>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</si>
  <si>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</si>
  <si>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</si>
  <si>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</si>
  <si>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</si>
  <si>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</si>
  <si>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</si>
  <si>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</si>
  <si>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</si>
  <si>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</si>
  <si>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</si>
  <si>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</si>
  <si>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</si>
  <si>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</si>
  <si>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</si>
  <si>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</si>
  <si>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</si>
  <si>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</si>
  <si>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</si>
  <si>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</si>
  <si>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</si>
  <si>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</si>
  <si>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</si>
  <si>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</si>
  <si>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</si>
  <si>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</si>
  <si>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</si>
  <si>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</si>
  <si>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</si>
  <si>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</si>
  <si>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</si>
  <si>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</si>
  <si>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</si>
  <si>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</si>
  <si>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</si>
  <si>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</si>
  <si>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</si>
  <si>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</si>
  <si>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</si>
  <si>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</si>
  <si>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</si>
  <si>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</si>
  <si>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</si>
  <si>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</si>
  <si>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</si>
  <si>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</si>
  <si>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</si>
  <si>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</si>
  <si>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</si>
  <si>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</si>
  <si>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</si>
  <si>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</si>
  <si>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</si>
  <si>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</si>
  <si>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</si>
  <si>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</si>
  <si>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</si>
  <si>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</si>
  <si>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</si>
  <si>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</si>
  <si>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</si>
  <si>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</si>
  <si>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</si>
  <si>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</si>
  <si>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</si>
  <si>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</si>
  <si>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</si>
  <si>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</si>
  <si>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</si>
  <si>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</si>
  <si>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</si>
  <si>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</si>
  <si>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</si>
  <si>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</si>
  <si>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</si>
  <si>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</si>
  <si>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</si>
  <si>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</si>
  <si>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</si>
  <si>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</si>
  <si>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</si>
  <si>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</si>
  <si>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</si>
  <si>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</si>
  <si>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</si>
  <si>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</si>
  <si>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</si>
  <si>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</si>
  <si>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</si>
  <si>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</si>
  <si>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</si>
  <si>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</si>
  <si>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</si>
  <si>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</si>
  <si>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</si>
  <si>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</si>
  <si>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</si>
  <si>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</si>
  <si>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</si>
  <si>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</si>
  <si>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</si>
  <si>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</si>
  <si>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</si>
  <si>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</si>
  <si>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</si>
  <si>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</si>
  <si>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</si>
  <si>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</si>
  <si>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</si>
  <si>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</si>
  <si>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</si>
  <si>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</si>
  <si>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</si>
  <si>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</si>
  <si>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</si>
  <si>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</si>
  <si>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</si>
  <si>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</si>
  <si>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</si>
  <si>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</si>
  <si>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</si>
  <si>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</si>
  <si>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</si>
  <si>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</si>
  <si>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</si>
  <si>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</si>
  <si>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</si>
  <si>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</si>
  <si>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</si>
  <si>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</si>
  <si>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</si>
  <si>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</si>
  <si>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</si>
  <si>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</si>
  <si>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</si>
  <si>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</si>
  <si>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</si>
  <si>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</si>
  <si>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</si>
  <si>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</si>
  <si>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</si>
  <si>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</si>
  <si>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</si>
  <si>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</si>
  <si>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</si>
  <si>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</si>
  <si>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</si>
  <si>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</si>
  <si>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</si>
  <si>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</si>
  <si>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</si>
  <si>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</si>
  <si>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</si>
  <si>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</si>
  <si>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</si>
  <si>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</si>
  <si>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</si>
  <si>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</si>
  <si>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</si>
  <si>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</si>
  <si>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</si>
  <si>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</si>
  <si>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</si>
  <si>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</si>
  <si>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</si>
  <si>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</si>
  <si>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</si>
  <si>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</si>
  <si>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</si>
  <si>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</si>
  <si>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</si>
  <si>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</si>
  <si>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</si>
  <si>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</si>
  <si>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</si>
  <si>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</si>
  <si>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</si>
  <si>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</si>
  <si>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</si>
  <si>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</si>
  <si>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</si>
  <si>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</si>
  <si>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</si>
  <si>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</si>
  <si>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</si>
  <si>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</si>
  <si>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</si>
  <si>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</si>
  <si>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</si>
  <si>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</si>
  <si>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</si>
  <si>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</si>
  <si>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</si>
  <si>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</si>
  <si>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</si>
  <si>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</si>
  <si>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</si>
  <si>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</si>
  <si>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</si>
  <si>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</si>
  <si>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</si>
  <si>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</si>
  <si>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</si>
  <si>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</si>
  <si>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</si>
  <si>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</si>
  <si>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</si>
  <si>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</si>
  <si>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</si>
  <si>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</si>
  <si>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</si>
  <si>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</si>
  <si>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</si>
  <si>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</si>
  <si>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</si>
  <si>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</si>
  <si>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</si>
  <si>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</si>
  <si>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</si>
  <si>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</si>
  <si>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</si>
  <si>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</si>
  <si>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</si>
  <si>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</si>
  <si>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</si>
  <si>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</si>
  <si>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</si>
  <si>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</si>
  <si>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</si>
  <si>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</si>
  <si>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</si>
  <si>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</si>
  <si>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</si>
  <si>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</si>
  <si>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</si>
  <si>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</si>
  <si>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</si>
  <si>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</si>
  <si>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</si>
  <si>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</si>
  <si>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</si>
  <si>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</si>
  <si>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</si>
  <si>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</si>
  <si>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</si>
  <si>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</si>
  <si>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</si>
  <si>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</si>
  <si>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</si>
  <si>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</si>
  <si>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</si>
  <si>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</si>
  <si>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</si>
  <si>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</si>
  <si>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</si>
  <si>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</si>
  <si>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</si>
  <si>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</si>
  <si>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</si>
  <si>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</si>
  <si>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</si>
  <si>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</si>
  <si>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</si>
  <si>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</si>
  <si>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</si>
  <si>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</si>
  <si>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</si>
  <si>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</si>
  <si>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</si>
  <si>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</si>
  <si>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</si>
  <si>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</si>
  <si>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</si>
  <si>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</si>
  <si>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</si>
  <si>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</si>
  <si>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</si>
  <si>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</si>
  <si>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</si>
  <si>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</si>
  <si>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</si>
  <si>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</si>
  <si>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</si>
  <si>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</si>
  <si>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</si>
  <si>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</si>
  <si>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</si>
  <si>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</si>
  <si>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</si>
  <si>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</si>
  <si>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</si>
  <si>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</si>
  <si>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</si>
  <si>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</si>
  <si>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</si>
  <si>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</si>
  <si>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</si>
  <si>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</si>
  <si>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</si>
  <si>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</si>
  <si>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</si>
  <si>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</si>
  <si>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</si>
  <si>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</si>
  <si>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</si>
  <si>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</si>
  <si>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</si>
  <si>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</si>
  <si>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</si>
  <si>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</si>
  <si>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</si>
  <si>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</si>
  <si>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</si>
  <si>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</si>
  <si>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</si>
  <si>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</si>
  <si>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</si>
  <si>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</si>
  <si>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</si>
  <si>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</si>
  <si>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</si>
  <si>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</si>
  <si>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</si>
  <si>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</si>
  <si>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</si>
  <si>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</si>
  <si>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</si>
  <si>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</si>
  <si>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</si>
  <si>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</si>
  <si>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</si>
  <si>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</si>
  <si>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</si>
  <si>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</si>
  <si>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</si>
  <si>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</si>
  <si>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</si>
  <si>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</si>
  <si>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</si>
  <si>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</si>
  <si>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</si>
  <si>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</si>
  <si>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</si>
  <si>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</si>
  <si>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</si>
  <si>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</si>
  <si>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</si>
  <si>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</si>
  <si>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</si>
  <si>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</si>
  <si>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</si>
  <si>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</si>
  <si>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</si>
  <si>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</si>
  <si>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</si>
  <si>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</si>
  <si>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</si>
  <si>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</si>
  <si>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</si>
  <si>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</si>
  <si>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</si>
  <si>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</si>
  <si>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</si>
  <si>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</si>
  <si>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</si>
  <si>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</si>
  <si>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</si>
  <si>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</si>
  <si>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</si>
  <si>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</si>
  <si>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</si>
  <si>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</si>
  <si>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</si>
  <si>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</si>
  <si>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</si>
  <si>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</si>
  <si>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</si>
  <si>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</si>
  <si>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</si>
  <si>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</si>
  <si>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</si>
  <si>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</si>
  <si>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</si>
  <si>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</si>
  <si>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</si>
  <si>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</si>
  <si>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</si>
  <si>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</si>
  <si>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</si>
  <si>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</si>
  <si>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</si>
  <si>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</si>
  <si>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</si>
  <si>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</si>
  <si>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</si>
  <si>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</si>
  <si>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</si>
  <si>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</si>
  <si>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</si>
  <si>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</si>
  <si>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</si>
  <si>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</si>
  <si>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</si>
  <si>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</si>
  <si>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</si>
  <si>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</si>
  <si>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</si>
  <si>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</si>
  <si>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</si>
  <si>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</si>
  <si>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</si>
  <si>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</si>
  <si>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</si>
  <si>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</si>
  <si>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</si>
  <si>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</si>
  <si>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</si>
  <si>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</si>
  <si>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</si>
  <si>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</si>
  <si>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</si>
  <si>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</si>
  <si>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</si>
  <si>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</si>
  <si>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</si>
  <si>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</si>
  <si>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</si>
  <si>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</si>
  <si>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</si>
  <si>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</si>
  <si>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</si>
  <si>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</si>
  <si>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</si>
  <si>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</si>
  <si>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</si>
  <si>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</si>
  <si>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</si>
  <si>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</si>
  <si>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</si>
  <si>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</si>
  <si>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</si>
  <si>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</si>
  <si>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</si>
  <si>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</si>
  <si>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</si>
  <si>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</si>
  <si>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</si>
  <si>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</si>
  <si>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</si>
  <si>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</si>
  <si>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</si>
  <si>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</si>
  <si>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</si>
  <si>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</si>
  <si>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</si>
  <si>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</si>
  <si>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</si>
  <si>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</si>
  <si>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</si>
  <si>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</si>
  <si>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</si>
  <si>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</si>
  <si>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</si>
  <si>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</si>
  <si>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</si>
  <si>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</si>
  <si>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</si>
  <si>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</si>
  <si>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</si>
  <si>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</si>
  <si>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</si>
  <si>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</si>
  <si>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</si>
  <si>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</si>
  <si>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</si>
  <si>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</si>
  <si>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</si>
  <si>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</si>
  <si>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</si>
  <si>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</si>
  <si>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</si>
  <si>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</si>
  <si>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</si>
  <si>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</si>
  <si>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</si>
  <si>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</si>
  <si>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</si>
  <si>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</si>
  <si>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</si>
  <si>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</si>
  <si>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</si>
  <si>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</si>
  <si>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</si>
  <si>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</si>
  <si>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</si>
  <si>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</si>
  <si>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</si>
  <si>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</si>
  <si>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</si>
  <si>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</si>
  <si>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</si>
  <si>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</si>
  <si>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</si>
  <si>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</si>
  <si>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</si>
  <si>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</si>
  <si>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</si>
  <si>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</si>
  <si>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</si>
  <si>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</si>
  <si>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</si>
  <si>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</si>
  <si>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</si>
  <si>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</si>
  <si>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</si>
  <si>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</si>
  <si>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</si>
  <si>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</si>
  <si>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</si>
  <si>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</si>
  <si>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</si>
  <si>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</si>
  <si>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</si>
  <si>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</si>
  <si>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</si>
  <si>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</si>
  <si>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</si>
  <si>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</si>
  <si>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</si>
  <si>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</si>
  <si>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</si>
  <si>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</si>
  <si>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</si>
  <si>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</si>
  <si>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</si>
  <si>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</si>
  <si>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</si>
  <si>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</si>
  <si>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</si>
  <si>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</si>
  <si>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</si>
  <si>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</si>
  <si>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</si>
  <si>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</si>
  <si>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</si>
  <si>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</si>
  <si>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</si>
  <si>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</si>
  <si>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</si>
  <si>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</si>
  <si>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</si>
  <si>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</si>
  <si>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</si>
  <si>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</si>
  <si>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</si>
  <si>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</si>
  <si>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</si>
  <si>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</si>
  <si>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</si>
  <si>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</si>
  <si>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</si>
  <si>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</si>
  <si>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</si>
  <si>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</si>
  <si>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</si>
  <si>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</si>
  <si>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</si>
  <si>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</si>
  <si>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</si>
  <si>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</si>
  <si>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</si>
  <si>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</si>
  <si>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</si>
  <si>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</si>
  <si>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</si>
  <si>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</si>
  <si>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</si>
  <si>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</si>
  <si>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</si>
  <si>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</si>
  <si>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</si>
  <si>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</si>
  <si>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</si>
  <si>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</si>
  <si>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</si>
  <si>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</si>
  <si>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</si>
  <si>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</si>
  <si>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</si>
  <si>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</si>
  <si>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</si>
  <si>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</si>
  <si>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</si>
  <si>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</si>
  <si>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</si>
  <si>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</si>
  <si>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</si>
  <si>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</si>
  <si>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</si>
  <si>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</si>
  <si>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</si>
  <si>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</si>
  <si>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</si>
  <si>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</si>
  <si>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</si>
  <si>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</si>
  <si>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</si>
  <si>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</si>
  <si>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</si>
  <si>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</si>
  <si>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</si>
  <si>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</si>
  <si>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</si>
  <si>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</si>
  <si>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</si>
  <si>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</si>
  <si>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</si>
  <si>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</si>
  <si>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</si>
  <si>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</si>
  <si>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</si>
  <si>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</si>
  <si>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</si>
  <si>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</si>
  <si>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</si>
  <si>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</si>
  <si>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</si>
  <si>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</si>
  <si>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</si>
  <si>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</si>
  <si>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</si>
  <si>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</si>
  <si>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</si>
  <si>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</si>
  <si>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</si>
  <si>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</si>
  <si>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</si>
  <si>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</si>
  <si>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</si>
  <si>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</si>
  <si>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</si>
  <si>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</si>
  <si>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</si>
  <si>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</si>
  <si>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</si>
  <si>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</si>
  <si>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</si>
  <si>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</si>
  <si>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</si>
  <si>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</si>
  <si>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</si>
  <si>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</si>
  <si>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</si>
  <si>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</si>
  <si>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</si>
  <si>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</si>
  <si>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</si>
  <si>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</si>
  <si>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</si>
  <si>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</si>
  <si>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</si>
  <si>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</si>
  <si>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</si>
  <si>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</si>
  <si>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</si>
  <si>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</si>
  <si>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</si>
  <si>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</si>
  <si>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</si>
  <si>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</si>
  <si>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</si>
  <si>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</si>
  <si>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</si>
  <si>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</si>
  <si>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</si>
  <si>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</si>
  <si>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</si>
  <si>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</si>
  <si>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</si>
  <si>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</si>
  <si>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</si>
  <si>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</si>
  <si>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</si>
  <si>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</si>
  <si>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</si>
  <si>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</si>
  <si>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</si>
  <si>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</si>
  <si>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</si>
  <si>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</si>
  <si>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</si>
  <si>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</si>
  <si>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</si>
  <si>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</si>
  <si>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</si>
  <si>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</si>
  <si>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</si>
  <si>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</si>
  <si>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</si>
  <si>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</si>
  <si>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</si>
  <si>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</si>
  <si>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</si>
  <si>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</si>
  <si>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</si>
  <si>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</si>
  <si>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</si>
  <si>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</si>
  <si>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</si>
  <si>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</si>
  <si>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</si>
  <si>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</si>
  <si>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</si>
  <si>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</si>
  <si>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</si>
  <si>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</si>
  <si>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</si>
  <si>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</si>
  <si>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</si>
  <si>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</si>
  <si>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</si>
  <si>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</si>
  <si>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</si>
  <si>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</si>
  <si>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</si>
  <si>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</si>
  <si>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</si>
  <si>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</si>
  <si>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</si>
  <si>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</si>
  <si>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</si>
  <si>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</si>
  <si>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</si>
  <si>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</si>
  <si>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</si>
  <si>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</si>
  <si>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</si>
  <si>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</si>
  <si>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</si>
  <si>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</si>
  <si>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</si>
  <si>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</si>
  <si>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</si>
  <si>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</si>
  <si>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</si>
  <si>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</si>
  <si>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</si>
  <si>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</si>
  <si>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</si>
  <si>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</si>
  <si>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</si>
  <si>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</si>
  <si>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</si>
  <si>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</si>
  <si>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</si>
  <si>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</si>
  <si>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</si>
  <si>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</si>
  <si>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</si>
  <si>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</si>
  <si>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</si>
  <si>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</si>
  <si>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</si>
  <si>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</si>
  <si>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</si>
  <si>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</si>
  <si>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</si>
  <si>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</si>
  <si>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</si>
  <si>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</si>
  <si>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</si>
  <si>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</si>
  <si>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</si>
  <si>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</si>
  <si>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</si>
  <si>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</si>
  <si>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</si>
  <si>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</si>
  <si>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</si>
  <si>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</si>
  <si>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</si>
  <si>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</si>
  <si>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</si>
  <si>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</si>
  <si>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</si>
  <si>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</si>
  <si>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</si>
  <si>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</si>
  <si>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</si>
  <si>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</si>
  <si>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</si>
  <si>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</si>
  <si>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</si>
  <si>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</si>
  <si>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</si>
  <si>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</si>
  <si>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</si>
  <si>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</si>
  <si>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</si>
  <si>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</si>
  <si>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</si>
  <si>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</si>
  <si>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</si>
  <si>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</si>
  <si>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</si>
  <si>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</si>
  <si>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</si>
  <si>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</si>
  <si>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</si>
  <si>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</si>
  <si>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</si>
  <si>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</si>
  <si>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</si>
  <si>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</si>
  <si>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</si>
  <si>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</si>
  <si>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</si>
  <si>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</si>
  <si>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</si>
  <si>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</si>
  <si>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</si>
  <si>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</si>
  <si>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</si>
  <si>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</si>
  <si>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</si>
  <si>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</si>
  <si>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</si>
  <si>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</si>
  <si>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</si>
  <si>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</si>
  <si>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</si>
  <si>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</si>
  <si>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</si>
  <si>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</si>
  <si>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</si>
  <si>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</si>
  <si>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</si>
  <si>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</si>
  <si>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</si>
  <si>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</si>
  <si>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</si>
  <si>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</si>
  <si>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</si>
  <si>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</si>
  <si>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</si>
  <si>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</si>
  <si>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</si>
  <si>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</si>
  <si>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</si>
  <si>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</si>
  <si>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</si>
  <si>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</si>
  <si>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</si>
  <si>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</si>
  <si>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</si>
  <si>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</si>
  <si>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</si>
  <si>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</si>
  <si>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</si>
  <si>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</si>
  <si>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</si>
  <si>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</si>
  <si>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</si>
  <si>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</si>
  <si>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</si>
  <si>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</si>
  <si>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</si>
  <si>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</si>
  <si>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</si>
  <si>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</si>
  <si>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</si>
  <si>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</si>
  <si>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</si>
  <si>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</si>
  <si>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</si>
  <si>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</si>
  <si>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</si>
  <si>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</si>
  <si>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</si>
  <si>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</si>
  <si>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</si>
  <si>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</si>
  <si>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</si>
  <si>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</si>
  <si>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</si>
  <si>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</si>
  <si>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</si>
  <si>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</si>
  <si>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</si>
  <si>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</si>
  <si>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</si>
  <si>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</si>
  <si>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</si>
  <si>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</si>
  <si>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</si>
  <si>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</si>
  <si>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</si>
  <si>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</si>
  <si>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</si>
  <si>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</si>
  <si>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</si>
  <si>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</si>
  <si>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</si>
  <si>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</si>
  <si>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</si>
  <si>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</si>
  <si>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</si>
  <si>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</si>
  <si>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</si>
  <si>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</si>
  <si>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</si>
  <si>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</si>
  <si>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</si>
  <si>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</si>
  <si>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</si>
  <si>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</si>
  <si>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</si>
  <si>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</si>
  <si>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</si>
  <si>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</si>
  <si>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</si>
  <si>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</si>
  <si>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</si>
  <si>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</si>
  <si>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</si>
  <si>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</si>
  <si>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</si>
  <si>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</si>
  <si>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</si>
  <si>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</si>
  <si>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</si>
  <si>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</si>
  <si>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</si>
  <si>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</si>
  <si>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</si>
  <si>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</si>
  <si>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</si>
  <si>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</si>
  <si>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</si>
  <si>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</si>
  <si>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</si>
  <si>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</si>
  <si>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</si>
  <si>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</si>
  <si>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</si>
  <si>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</si>
  <si>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</si>
  <si>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</si>
  <si>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</si>
  <si>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</si>
  <si>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</si>
  <si>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</si>
  <si>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</si>
  <si>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</si>
  <si>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</si>
  <si>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</si>
  <si>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</si>
  <si>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</si>
  <si>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</si>
  <si>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</si>
  <si>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</si>
  <si>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</si>
  <si>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</si>
  <si>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</si>
  <si>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</si>
  <si>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</si>
  <si>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</si>
  <si>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</si>
  <si>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</si>
  <si>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</si>
  <si>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</si>
  <si>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</si>
  <si>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</si>
  <si>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</si>
  <si>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</si>
  <si>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</si>
  <si>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</si>
  <si>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</si>
  <si>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</si>
  <si>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</si>
  <si>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</si>
  <si>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</si>
  <si>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</si>
  <si>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</si>
  <si>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</si>
  <si>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</si>
  <si>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</si>
  <si>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</si>
  <si>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</si>
  <si>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</si>
  <si>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</si>
  <si>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</si>
  <si>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</si>
  <si>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</si>
  <si>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</si>
  <si>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</si>
  <si>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</si>
  <si>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</si>
  <si>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</si>
  <si>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</si>
  <si>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</si>
  <si>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</si>
  <si>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</si>
  <si>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</si>
  <si>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</si>
  <si>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</si>
  <si>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</si>
  <si>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</si>
  <si>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</si>
  <si>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</si>
  <si>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</si>
  <si>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</si>
  <si>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</si>
  <si>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</si>
  <si>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</si>
  <si>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</si>
  <si>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</si>
  <si>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</si>
  <si>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</si>
  <si>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</si>
  <si>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</si>
  <si>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</si>
  <si>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</si>
  <si>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</si>
  <si>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</si>
  <si>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</si>
  <si>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</si>
  <si>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</si>
  <si>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</si>
  <si>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</si>
  <si>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</si>
  <si>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</si>
  <si>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</si>
  <si>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</si>
  <si>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</si>
  <si>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</si>
  <si>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</si>
  <si>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</si>
  <si>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</si>
  <si>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</si>
  <si>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</si>
  <si>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</si>
  <si>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</si>
  <si>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</si>
  <si>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</si>
  <si>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</si>
  <si>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</si>
  <si>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</si>
  <si>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</si>
  <si>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</si>
  <si>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</si>
  <si>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</si>
  <si>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</si>
  <si>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</si>
  <si>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</si>
  <si>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</si>
  <si>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</si>
  <si>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</si>
  <si>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</si>
  <si>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</si>
  <si>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</si>
  <si>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</si>
  <si>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</si>
  <si>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</si>
  <si>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</si>
  <si>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</si>
  <si>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</si>
  <si>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</si>
  <si>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</si>
  <si>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</si>
  <si>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</si>
  <si>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</si>
  <si>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</si>
  <si>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</si>
  <si>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</si>
  <si>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</si>
  <si>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</si>
  <si>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</si>
  <si>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</si>
  <si>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</si>
  <si>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</si>
  <si>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</si>
  <si>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</si>
  <si>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</si>
  <si>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</si>
  <si>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</si>
  <si>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</si>
  <si>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</si>
  <si>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</si>
  <si>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</si>
  <si>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</si>
  <si>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</si>
  <si>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</si>
  <si>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</si>
  <si>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</si>
  <si>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</si>
  <si>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</si>
  <si>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</si>
  <si>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</si>
  <si>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</si>
  <si>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</si>
  <si>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</si>
  <si>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</si>
  <si>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</si>
  <si>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</si>
  <si>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</si>
  <si>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</si>
  <si>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</si>
  <si>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</si>
  <si>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</si>
  <si>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</si>
  <si>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</si>
  <si>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</si>
  <si>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</si>
  <si>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</si>
  <si>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</si>
  <si>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</si>
  <si>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</si>
  <si>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</si>
  <si>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</si>
  <si>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</si>
  <si>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</si>
  <si>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</si>
  <si>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</si>
  <si>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</si>
  <si>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</si>
  <si>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</si>
  <si>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</si>
  <si>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</si>
  <si>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</si>
  <si>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</si>
  <si>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</si>
  <si>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</si>
  <si>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</si>
  <si>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</si>
  <si>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</si>
  <si>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</si>
  <si>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</si>
  <si>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</si>
  <si>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</si>
  <si>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</si>
  <si>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</si>
  <si>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</si>
  <si>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</si>
  <si>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</si>
  <si>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</si>
  <si>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</si>
  <si>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</si>
  <si>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</si>
  <si>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</si>
  <si>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</si>
  <si>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</si>
  <si>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</si>
  <si>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</si>
  <si>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</si>
  <si>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</si>
  <si>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</si>
  <si>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</si>
  <si>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</si>
  <si>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</si>
  <si>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</si>
  <si>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</si>
  <si>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</si>
  <si>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</si>
  <si>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</si>
  <si>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</si>
  <si>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</si>
  <si>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</si>
  <si>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</si>
  <si>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</si>
  <si>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</si>
  <si>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</si>
  <si>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</si>
  <si>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</si>
  <si>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</si>
  <si>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</si>
  <si>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</si>
  <si>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</si>
  <si>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</si>
  <si>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</si>
  <si>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</si>
  <si>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</si>
  <si>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</si>
  <si>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</si>
  <si>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</si>
  <si>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</si>
  <si>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</si>
  <si>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</si>
  <si>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</si>
  <si>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</si>
  <si>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</si>
  <si>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</si>
  <si>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</si>
  <si>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</si>
  <si>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</si>
  <si>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</si>
  <si>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</si>
  <si>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</si>
  <si>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</si>
  <si>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</si>
  <si>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</si>
  <si>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</si>
  <si>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</si>
  <si>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</si>
  <si>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</si>
  <si>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</si>
  <si>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</si>
  <si>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</si>
  <si>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</si>
  <si>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</si>
  <si>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</si>
  <si>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</si>
  <si>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</si>
  <si>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</si>
  <si>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</si>
  <si>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</si>
  <si>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</si>
  <si>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</si>
  <si>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</si>
  <si>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</si>
  <si>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</si>
  <si>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</si>
  <si>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</si>
  <si>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</si>
  <si>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</si>
  <si>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</si>
  <si>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</si>
  <si>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</si>
  <si>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</si>
  <si>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</si>
  <si>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</si>
  <si>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</si>
  <si>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</si>
  <si>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</si>
  <si>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</si>
  <si>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</si>
  <si>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</si>
  <si>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</si>
  <si>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</si>
  <si>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</si>
  <si>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</si>
  <si>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</si>
  <si>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</si>
  <si>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</si>
  <si>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</si>
  <si>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</si>
  <si>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</si>
  <si>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</si>
  <si>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</si>
  <si>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</si>
  <si>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</si>
  <si>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</si>
  <si>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</si>
  <si>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</si>
  <si>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</si>
  <si>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</si>
  <si>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</si>
  <si>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</si>
  <si>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</si>
  <si>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</si>
  <si>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</si>
  <si>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</si>
  <si>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</si>
  <si>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</si>
  <si>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</si>
  <si>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</si>
  <si>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</si>
  <si>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</si>
  <si>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</si>
  <si>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</si>
  <si>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</si>
  <si>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</si>
  <si>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</si>
  <si>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</si>
  <si>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</si>
  <si>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</si>
  <si>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</si>
  <si>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</si>
  <si>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</si>
  <si>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</si>
  <si>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</si>
  <si>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</si>
  <si>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</si>
  <si>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</si>
  <si>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</si>
  <si>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</si>
  <si>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</si>
  <si>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</si>
  <si>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</si>
  <si>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</si>
  <si>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</si>
  <si>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</si>
  <si>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</si>
  <si>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</si>
  <si>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</si>
  <si>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</si>
  <si>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</si>
  <si>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</si>
  <si>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</si>
  <si>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</si>
  <si>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</si>
  <si>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</si>
  <si>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</si>
  <si>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</si>
  <si>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</si>
  <si>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</si>
  <si>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</si>
  <si>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</si>
  <si>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</si>
  <si>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</si>
  <si>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</si>
  <si>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</si>
  <si>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</si>
  <si>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</si>
  <si>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</si>
  <si>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</si>
  <si>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</si>
  <si>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</si>
  <si>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</si>
  <si>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</si>
  <si>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</si>
  <si>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</si>
  <si>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</si>
  <si>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</si>
  <si>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</si>
  <si>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</si>
  <si>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</si>
  <si>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</si>
  <si>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</si>
  <si>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</si>
  <si>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</si>
  <si>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</si>
  <si>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</si>
  <si>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</si>
  <si>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</si>
  <si>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</si>
  <si>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</si>
  <si>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</si>
  <si>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</si>
  <si>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</si>
  <si>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</si>
  <si>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</si>
  <si>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</si>
  <si>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</si>
  <si>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</si>
  <si>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</si>
  <si>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</si>
  <si>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</si>
  <si>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</si>
  <si>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</si>
  <si>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</si>
  <si>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</si>
  <si>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</si>
  <si>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</si>
  <si>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</si>
  <si>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</si>
  <si>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</si>
  <si>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</si>
  <si>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</si>
  <si>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</si>
  <si>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</si>
  <si>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</si>
  <si>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</si>
  <si>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</si>
  <si>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</si>
  <si>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</si>
  <si>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</si>
  <si>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</si>
  <si>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</si>
  <si>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</si>
  <si>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</si>
  <si>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</si>
  <si>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</si>
  <si>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</si>
  <si>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</si>
  <si>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</si>
  <si>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</si>
  <si>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</si>
  <si>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</si>
  <si>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</si>
  <si>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</si>
  <si>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</si>
  <si>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</si>
  <si>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</si>
  <si>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</si>
  <si>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</si>
  <si>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</si>
  <si>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</si>
  <si>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</si>
  <si>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</si>
  <si>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</si>
  <si>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</si>
  <si>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</si>
  <si>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</si>
  <si>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</si>
  <si>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</si>
  <si>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</si>
  <si>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</si>
  <si>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</si>
  <si>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</si>
  <si>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</si>
  <si>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</si>
  <si>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</si>
  <si>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</si>
  <si>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</si>
  <si>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</si>
  <si>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</si>
  <si>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</si>
  <si>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</si>
  <si>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</si>
  <si>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</si>
  <si>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</si>
  <si>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</si>
  <si>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</si>
  <si>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</si>
  <si>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</si>
  <si>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</si>
  <si>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</si>
  <si>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</si>
  <si>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</si>
  <si>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</si>
  <si>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</si>
  <si>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</si>
  <si>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</si>
  <si>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</si>
  <si>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</si>
  <si>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</si>
  <si>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</si>
  <si>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</si>
  <si>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</si>
  <si>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</si>
  <si>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</si>
  <si>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</si>
  <si>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</si>
  <si>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</si>
  <si>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</si>
  <si>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</si>
  <si>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</si>
  <si>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</si>
  <si>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</si>
  <si>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</si>
  <si>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</si>
  <si>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</si>
  <si>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</si>
  <si>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</si>
  <si>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</si>
  <si>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</si>
  <si>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</si>
  <si>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</si>
  <si>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</si>
  <si>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</si>
  <si>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</si>
  <si>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</si>
  <si>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</si>
  <si>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</si>
  <si>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</si>
  <si>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</si>
  <si>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</si>
  <si>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</si>
  <si>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</si>
  <si>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</si>
  <si>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</si>
  <si>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</si>
  <si>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</si>
  <si>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</si>
  <si>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</si>
  <si>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</si>
  <si>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</si>
  <si>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</si>
  <si>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</si>
  <si>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</si>
  <si>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</si>
  <si>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</si>
  <si>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</si>
  <si>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</si>
  <si>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</si>
  <si>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</si>
  <si>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</si>
  <si>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</si>
  <si>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</si>
  <si>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</si>
  <si>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</si>
  <si>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</si>
  <si>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</si>
  <si>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</si>
  <si>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</si>
  <si>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</si>
  <si>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</si>
  <si>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</si>
  <si>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</si>
  <si>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</si>
  <si>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</si>
  <si>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</si>
  <si>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</si>
  <si>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</si>
  <si>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</si>
  <si>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</si>
  <si>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</si>
  <si>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</si>
  <si>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</si>
  <si>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</si>
  <si>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</si>
  <si>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</si>
  <si>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</si>
  <si>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</si>
  <si>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</si>
  <si>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</si>
  <si>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</si>
  <si>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</si>
  <si>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</si>
  <si>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</si>
  <si>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</si>
  <si>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</si>
  <si>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</si>
  <si>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</si>
  <si>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</si>
  <si>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</si>
  <si>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</si>
  <si>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</si>
  <si>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</si>
  <si>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</si>
  <si>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</si>
  <si>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</si>
  <si>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</si>
  <si>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</si>
  <si>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</si>
  <si>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</si>
  <si>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</si>
  <si>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</si>
  <si>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</si>
  <si>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</si>
  <si>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</si>
  <si>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</si>
  <si>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</si>
  <si>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</si>
  <si>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</si>
  <si>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</si>
  <si>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</si>
  <si>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</si>
  <si>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</si>
  <si>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</si>
  <si>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</si>
  <si>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</si>
  <si>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</si>
  <si>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</si>
  <si>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</si>
  <si>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</si>
  <si>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</si>
  <si>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</si>
  <si>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</si>
  <si>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</si>
  <si>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</si>
  <si>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</si>
  <si>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</si>
  <si>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</si>
  <si>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</si>
  <si>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</si>
  <si>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</si>
  <si>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</si>
  <si>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</si>
  <si>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</si>
  <si>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</si>
  <si>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</si>
  <si>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</si>
  <si>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</si>
  <si>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</si>
  <si>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</si>
  <si>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</si>
  <si>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</si>
  <si>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</si>
  <si>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</si>
  <si>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</si>
  <si>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</si>
  <si>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</si>
  <si>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</si>
  <si>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</si>
  <si>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</si>
  <si>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</si>
  <si>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</si>
  <si>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</si>
  <si>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</si>
  <si>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</si>
  <si>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</si>
  <si>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</si>
  <si>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</si>
  <si>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</si>
  <si>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</si>
  <si>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</si>
  <si>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</si>
  <si>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</si>
  <si>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</si>
  <si>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</si>
  <si>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</si>
  <si>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</si>
  <si>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</si>
  <si>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</si>
  <si>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</si>
  <si>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</si>
  <si>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</si>
  <si>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</si>
  <si>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</si>
  <si>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</si>
  <si>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</si>
  <si>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</si>
  <si>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</si>
  <si>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</si>
  <si>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</si>
  <si>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</si>
  <si>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</si>
  <si>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</si>
  <si>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</si>
  <si>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</si>
  <si>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</si>
  <si>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</si>
  <si>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</si>
  <si>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</si>
  <si>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</si>
  <si>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</si>
  <si>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</si>
  <si>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</si>
  <si>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</si>
  <si>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</si>
  <si>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</si>
  <si>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</si>
  <si>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</si>
  <si>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</si>
  <si>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</si>
  <si>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</si>
  <si>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</si>
  <si>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</si>
  <si>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</si>
  <si>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</si>
  <si>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</si>
  <si>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</si>
  <si>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</si>
  <si>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</si>
  <si>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</si>
  <si>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</si>
  <si>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</si>
  <si>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</si>
  <si>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</si>
  <si>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</si>
  <si>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</si>
  <si>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</si>
  <si>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</si>
  <si>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</si>
  <si>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</si>
  <si>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</si>
  <si>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</si>
  <si>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</si>
  <si>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</si>
  <si>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</si>
  <si>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</si>
  <si>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</si>
  <si>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</si>
  <si>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</si>
  <si>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</si>
  <si>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</si>
  <si>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</si>
  <si>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</si>
  <si>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</si>
  <si>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</si>
  <si>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</si>
  <si>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</si>
  <si>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</si>
  <si>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</si>
  <si>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</si>
  <si>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</si>
  <si>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</si>
  <si>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</si>
  <si>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</si>
  <si>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</si>
  <si>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</si>
  <si>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</si>
  <si>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</si>
  <si>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</si>
  <si>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</si>
  <si>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</si>
  <si>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</si>
  <si>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</si>
  <si>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</si>
  <si>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</si>
  <si>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</si>
  <si>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</si>
  <si>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</si>
  <si>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</si>
  <si>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</si>
  <si>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</si>
  <si>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</si>
  <si>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</si>
  <si>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</si>
  <si>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</si>
  <si>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</si>
  <si>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</si>
  <si>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</si>
  <si>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</si>
  <si>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</si>
  <si>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</si>
  <si>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</si>
  <si>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</si>
  <si>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</si>
  <si>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</si>
  <si>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</si>
  <si>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</si>
  <si>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</si>
  <si>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</si>
  <si>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</si>
  <si>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</si>
  <si>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</si>
  <si>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</si>
  <si>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</si>
  <si>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</si>
  <si>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</si>
  <si>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</si>
  <si>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</si>
  <si>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</si>
  <si>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</si>
  <si>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</si>
  <si>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</si>
  <si>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</si>
  <si>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</si>
  <si>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</si>
  <si>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</si>
  <si>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</si>
  <si>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</si>
  <si>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</si>
  <si>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</si>
  <si>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</si>
  <si>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</si>
  <si>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</si>
  <si>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</si>
  <si>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</si>
  <si>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</si>
  <si>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</si>
  <si>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</si>
  <si>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</si>
  <si>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</si>
  <si>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</si>
  <si>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</si>
  <si>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</si>
  <si>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</si>
  <si>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</si>
  <si>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</si>
  <si>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</si>
  <si>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</si>
  <si>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</si>
  <si>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</si>
  <si>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</si>
  <si>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</si>
  <si>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</si>
  <si>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</si>
  <si>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</si>
  <si>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</si>
  <si>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</si>
  <si>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</si>
  <si>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</si>
  <si>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</si>
  <si>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</si>
  <si>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</si>
  <si>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</si>
  <si>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</si>
  <si>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</si>
  <si>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</si>
  <si>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</si>
  <si>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</si>
  <si>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</si>
  <si>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</si>
  <si>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</si>
  <si>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</si>
  <si>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</si>
  <si>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</si>
  <si>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</si>
  <si>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</si>
  <si>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</si>
  <si>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</si>
  <si>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</si>
  <si>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</si>
  <si>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</si>
  <si>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</si>
  <si>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</si>
  <si>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</si>
  <si>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</si>
  <si>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</si>
  <si>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</si>
  <si>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</si>
  <si>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</si>
  <si>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</si>
  <si>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</si>
  <si>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</si>
  <si>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</si>
  <si>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</si>
  <si>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</si>
  <si>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</si>
  <si>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</si>
  <si>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</si>
  <si>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</si>
  <si>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</si>
  <si>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</si>
  <si>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</si>
  <si>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</si>
  <si>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</si>
  <si>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</si>
  <si>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</si>
  <si>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</si>
  <si>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</si>
  <si>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</si>
  <si>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</si>
  <si>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</si>
  <si>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</si>
  <si>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</si>
  <si>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</si>
  <si>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</si>
  <si>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</si>
  <si>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</si>
  <si>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</si>
  <si>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</si>
  <si>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</si>
  <si>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</si>
  <si>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</si>
  <si>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</si>
  <si>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</si>
  <si>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</si>
  <si>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</si>
  <si>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</si>
  <si>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</si>
  <si>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</si>
  <si>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</si>
  <si>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</si>
  <si>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</si>
  <si>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</si>
  <si>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</si>
  <si>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</si>
  <si>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</si>
  <si>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</si>
  <si>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</si>
  <si>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</si>
  <si>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</si>
  <si>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</si>
  <si>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</si>
  <si>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</si>
  <si>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</si>
  <si>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</si>
  <si>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</si>
  <si>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</si>
  <si>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</si>
  <si>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</si>
  <si>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</si>
  <si>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</si>
  <si>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</si>
  <si>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</si>
  <si>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</si>
  <si>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</si>
  <si>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</si>
  <si>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</si>
  <si>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</si>
  <si>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</si>
  <si>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</si>
  <si>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</si>
  <si>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</si>
  <si>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</si>
  <si>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</si>
  <si>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</si>
  <si>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</si>
  <si>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</si>
  <si>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</si>
  <si>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</si>
  <si>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</si>
  <si>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</si>
  <si>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</si>
  <si>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</si>
  <si>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</si>
  <si>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</si>
  <si>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</si>
  <si>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</si>
  <si>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</si>
  <si>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</si>
  <si>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</si>
  <si>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</si>
  <si>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</si>
  <si>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</si>
  <si>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</si>
  <si>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</si>
  <si>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</si>
  <si>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</si>
  <si>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</si>
  <si>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</si>
  <si>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</si>
  <si>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</si>
  <si>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</si>
  <si>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</si>
  <si>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</si>
  <si>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</si>
  <si>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</si>
  <si>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</si>
  <si>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</si>
  <si>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</si>
  <si>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</si>
  <si>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</si>
  <si>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</si>
  <si>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</si>
  <si>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</si>
  <si>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</si>
  <si>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</si>
  <si>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</si>
  <si>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</si>
  <si>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</si>
  <si>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</si>
  <si>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</si>
  <si>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</si>
  <si>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</si>
  <si>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</si>
  <si>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</si>
  <si>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</si>
  <si>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</si>
  <si>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</si>
  <si>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</si>
  <si>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</si>
  <si>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</si>
  <si>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</si>
  <si>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</si>
  <si>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</si>
  <si>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</si>
  <si>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</si>
  <si>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</si>
  <si>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</si>
  <si>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</si>
  <si>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</si>
  <si>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</si>
  <si>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</si>
  <si>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</si>
  <si>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</si>
  <si>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</si>
  <si>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</si>
  <si>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</si>
  <si>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</si>
  <si>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</si>
  <si>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</si>
  <si>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</si>
  <si>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</si>
  <si>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</si>
  <si>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</si>
  <si>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</si>
  <si>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</si>
  <si>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</si>
  <si>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</si>
  <si>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</si>
  <si>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</si>
  <si>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</si>
  <si>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</si>
  <si>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</si>
  <si>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</si>
  <si>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</si>
  <si>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</si>
  <si>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</si>
  <si>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</si>
  <si>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</si>
  <si>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</si>
  <si>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</si>
  <si>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</si>
  <si>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</si>
  <si>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</si>
  <si>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</si>
  <si>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</si>
  <si>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</si>
  <si>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</si>
  <si>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</si>
  <si>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</si>
  <si>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</si>
  <si>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</si>
  <si>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</si>
  <si>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</si>
  <si>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</si>
  <si>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</si>
  <si>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</si>
  <si>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</si>
  <si>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</si>
  <si>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</si>
  <si>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</si>
  <si>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</si>
  <si>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</si>
  <si>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</si>
  <si>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</si>
  <si>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</si>
  <si>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</si>
  <si>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</si>
  <si>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</si>
  <si>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</si>
  <si>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</si>
  <si>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</si>
  <si>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</si>
  <si>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</si>
  <si>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</si>
  <si>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</si>
  <si>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</si>
  <si>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</si>
  <si>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</si>
  <si>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</si>
  <si>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</si>
  <si>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</si>
  <si>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</si>
  <si>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</si>
  <si>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</si>
  <si>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</si>
  <si>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</si>
  <si>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</si>
  <si>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</si>
  <si>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</si>
  <si>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</si>
  <si>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</si>
  <si>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</si>
  <si>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</si>
  <si>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</si>
  <si>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</si>
  <si>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</si>
  <si>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</si>
  <si>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</si>
  <si>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</si>
  <si>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</si>
  <si>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</si>
  <si>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</si>
  <si>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</si>
  <si>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</si>
  <si>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</si>
  <si>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</si>
  <si>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</si>
  <si>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</si>
  <si>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</si>
  <si>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</si>
  <si>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</si>
  <si>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</si>
  <si>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</si>
  <si>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</si>
  <si>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</si>
  <si>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</si>
  <si>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</si>
  <si>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</si>
  <si>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</si>
  <si>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</si>
  <si>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</si>
  <si>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</si>
  <si>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</si>
  <si>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</si>
  <si>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</si>
  <si>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</si>
  <si>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</si>
  <si>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</si>
  <si>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</si>
  <si>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</si>
  <si>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</si>
  <si>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</si>
  <si>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</si>
  <si>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</si>
  <si>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</si>
  <si>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</si>
  <si>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</si>
  <si>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</si>
  <si>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</si>
  <si>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</si>
  <si>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</si>
  <si>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</si>
  <si>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</si>
  <si>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</si>
  <si>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</si>
  <si>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</si>
  <si>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</si>
  <si>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</si>
  <si>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</si>
  <si>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</si>
  <si>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</si>
  <si>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</si>
  <si>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</si>
  <si>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</si>
  <si>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</si>
  <si>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</si>
  <si>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</si>
  <si>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</si>
  <si>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</si>
  <si>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</si>
  <si>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</si>
  <si>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</si>
  <si>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</si>
  <si>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</si>
  <si>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</si>
  <si>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</si>
  <si>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</si>
  <si>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</si>
  <si>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</si>
  <si>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</si>
  <si>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</si>
  <si>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</si>
  <si>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</si>
  <si>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</si>
  <si>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</si>
  <si>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</si>
  <si>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</si>
  <si>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</si>
  <si>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</si>
  <si>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</si>
  <si>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</si>
  <si>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</si>
  <si>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</si>
  <si>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</si>
  <si>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</si>
  <si>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</si>
  <si>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</si>
  <si>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</si>
  <si>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</si>
  <si>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</si>
  <si>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</si>
  <si>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</si>
  <si>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</si>
  <si>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</si>
  <si>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</si>
  <si>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</si>
  <si>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</si>
  <si>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</si>
  <si>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</si>
  <si>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</si>
  <si>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</si>
  <si>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</si>
  <si>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</si>
  <si>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</si>
  <si>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</si>
  <si>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</si>
  <si>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</si>
  <si>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</si>
  <si>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</si>
  <si>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</si>
  <si>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</si>
  <si>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</si>
  <si>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</si>
  <si>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</si>
  <si>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</si>
  <si>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</si>
  <si>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</si>
  <si>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</si>
  <si>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</si>
  <si>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</si>
  <si>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</si>
  <si>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</si>
  <si>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</si>
  <si>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</si>
  <si>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</si>
  <si>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</si>
  <si>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</si>
  <si>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</si>
  <si>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</si>
  <si>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</si>
  <si>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</si>
  <si>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</si>
  <si>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</si>
  <si>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</si>
  <si>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</si>
  <si>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</si>
  <si>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</si>
  <si>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</si>
  <si>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</si>
  <si>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</si>
  <si>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</si>
  <si>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</si>
  <si>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</si>
  <si>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</si>
  <si>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</si>
  <si>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</si>
  <si>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</si>
  <si>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</si>
  <si>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</si>
  <si>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</si>
  <si>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</si>
  <si>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</si>
  <si>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</si>
  <si>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</si>
  <si>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</si>
  <si>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</si>
  <si>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</si>
  <si>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</si>
  <si>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</si>
  <si>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</si>
  <si>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</si>
  <si>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</si>
  <si>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</si>
  <si>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</si>
  <si>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</si>
  <si>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</si>
  <si>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</si>
  <si>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</si>
  <si>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</si>
  <si>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</si>
  <si>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</si>
  <si>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</si>
  <si>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</si>
  <si>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</si>
  <si>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</si>
  <si>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</si>
  <si>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</si>
  <si>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</si>
  <si>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</si>
  <si>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</si>
  <si>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</si>
  <si>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</si>
  <si>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</si>
  <si>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</si>
  <si>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</si>
  <si>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</si>
  <si>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</si>
  <si>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</si>
  <si>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</si>
  <si>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</si>
  <si>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</si>
  <si>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</si>
  <si>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</si>
  <si>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</si>
  <si>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</si>
  <si>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</si>
  <si>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</si>
  <si>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</si>
  <si>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</si>
  <si>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</si>
  <si>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</si>
  <si>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</si>
  <si>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</si>
  <si>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</si>
  <si>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</si>
  <si>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</si>
  <si>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</si>
  <si>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</si>
  <si>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</si>
  <si>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</si>
  <si>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</si>
  <si>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</si>
  <si>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</si>
  <si>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</si>
  <si>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</si>
  <si>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</si>
  <si>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</si>
  <si>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</si>
  <si>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</si>
  <si>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</si>
  <si>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</si>
  <si>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</si>
  <si>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</si>
  <si>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</si>
  <si>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</si>
  <si>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</si>
  <si>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</si>
  <si>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</si>
  <si>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</si>
  <si>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</si>
  <si>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</si>
  <si>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</si>
  <si>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</si>
  <si>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</si>
  <si>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</si>
  <si>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</si>
  <si>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</si>
  <si>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</si>
  <si>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</si>
  <si>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</si>
  <si>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</si>
  <si>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</si>
  <si>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</si>
  <si>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</si>
  <si>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</si>
  <si>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</si>
  <si>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</si>
  <si>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</si>
  <si>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</si>
  <si>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</si>
  <si>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</si>
  <si>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</si>
  <si>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</si>
  <si>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</si>
  <si>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</si>
  <si>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</si>
  <si>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</si>
  <si>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</si>
  <si>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</si>
  <si>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</si>
  <si>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</si>
  <si>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</si>
  <si>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</si>
  <si>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</si>
  <si>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</si>
  <si>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</si>
  <si>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</si>
  <si>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</si>
  <si>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</si>
  <si>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</si>
  <si>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</si>
  <si>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</si>
  <si>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</si>
  <si>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</si>
  <si>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</si>
  <si>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</si>
  <si>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</si>
  <si>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</si>
  <si>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</si>
  <si>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</si>
  <si>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</si>
  <si>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</si>
  <si>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</si>
  <si>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</si>
  <si>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</si>
  <si>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</si>
  <si>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</si>
  <si>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</si>
  <si>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</si>
  <si>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</si>
  <si>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</si>
  <si>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</si>
  <si>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</si>
  <si>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</si>
  <si>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</si>
  <si>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</si>
  <si>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</si>
  <si>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</si>
  <si>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</si>
  <si>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</si>
  <si>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</si>
  <si>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</si>
  <si>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</si>
  <si>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</si>
  <si>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</si>
  <si>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</si>
  <si>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</si>
  <si>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</si>
  <si>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</si>
  <si>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</si>
  <si>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</si>
  <si>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</si>
  <si>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</si>
  <si>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</si>
  <si>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</si>
  <si>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</si>
  <si>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</si>
  <si>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</si>
  <si>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</si>
  <si>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</si>
  <si>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</si>
  <si>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</si>
  <si>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</si>
  <si>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</si>
  <si>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</si>
  <si>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</si>
  <si>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</si>
  <si>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</si>
  <si>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</si>
  <si>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</si>
  <si>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</si>
  <si>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</si>
  <si>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</si>
  <si>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</si>
  <si>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</si>
  <si>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</si>
  <si>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</si>
  <si>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</si>
  <si>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</si>
  <si>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</si>
  <si>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</si>
  <si>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</si>
  <si>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</si>
  <si>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</si>
  <si>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</si>
  <si>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</si>
  <si>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</si>
  <si>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</si>
  <si>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</si>
  <si>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</si>
  <si>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</si>
  <si>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</si>
  <si>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</si>
  <si>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</si>
  <si>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</si>
  <si>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</si>
  <si>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</si>
  <si>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</si>
  <si>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</si>
  <si>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</si>
  <si>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</si>
  <si>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</si>
  <si>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</si>
  <si>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</si>
  <si>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</si>
  <si>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</si>
  <si>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</si>
  <si>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</si>
  <si>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</si>
  <si>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</si>
  <si>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</si>
  <si>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</si>
  <si>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</si>
  <si>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</si>
  <si>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</si>
  <si>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</si>
  <si>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</si>
  <si>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</si>
  <si>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</si>
  <si>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</si>
  <si>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</si>
  <si>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</si>
  <si>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</si>
  <si>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</si>
  <si>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</si>
  <si>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</si>
  <si>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</si>
  <si>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</si>
  <si>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</si>
  <si>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</si>
  <si>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</si>
  <si>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</si>
  <si>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</si>
  <si>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</si>
  <si>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</si>
  <si>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</si>
  <si>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</si>
  <si>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</si>
  <si>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</si>
  <si>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</si>
  <si>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</si>
  <si>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</si>
  <si>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</si>
  <si>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</si>
  <si>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</si>
  <si>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</si>
  <si>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</si>
  <si>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</si>
  <si>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</si>
  <si>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</si>
  <si>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</si>
  <si>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</si>
  <si>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</si>
  <si>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</si>
  <si>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</si>
  <si>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</si>
  <si>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</si>
  <si>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</si>
  <si>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</si>
  <si>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</si>
  <si>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</si>
  <si>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</si>
  <si>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</si>
  <si>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</si>
  <si>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</si>
  <si>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</si>
  <si>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</si>
  <si>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</si>
  <si>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</si>
  <si>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</si>
  <si>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</si>
  <si>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</si>
  <si>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</si>
  <si>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</si>
  <si>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</si>
  <si>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</si>
  <si>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</si>
  <si>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</si>
  <si>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</si>
  <si>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</si>
  <si>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</si>
  <si>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</si>
  <si>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</si>
  <si>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</si>
  <si>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</si>
  <si>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</si>
  <si>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</si>
  <si>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</si>
  <si>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</si>
  <si>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</si>
  <si>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</si>
  <si>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</si>
  <si>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</si>
  <si>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</si>
  <si>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</si>
  <si>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</si>
  <si>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</si>
  <si>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</si>
  <si>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</si>
  <si>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</si>
  <si>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</si>
  <si>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</si>
  <si>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</si>
  <si>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</si>
  <si>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</si>
  <si>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</si>
  <si>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</si>
  <si>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</si>
  <si>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</si>
  <si>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</si>
  <si>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</si>
  <si>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</si>
  <si>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</si>
  <si>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</si>
  <si>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</si>
  <si>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</si>
  <si>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</si>
  <si>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</si>
  <si>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</si>
  <si>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</si>
  <si>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</si>
  <si>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</si>
  <si>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</si>
  <si>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</si>
  <si>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</si>
  <si>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</si>
  <si>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</si>
  <si>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</si>
  <si>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</si>
  <si>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</si>
  <si>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</si>
  <si>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</si>
  <si>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</si>
  <si>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</si>
  <si>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</si>
  <si>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</si>
  <si>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</si>
  <si>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</si>
  <si>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</si>
  <si>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</si>
  <si>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</si>
  <si>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</si>
  <si>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</si>
  <si>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</si>
  <si>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</si>
  <si>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</si>
  <si>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</si>
  <si>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</si>
  <si>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</si>
  <si>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</si>
  <si>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</si>
  <si>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</si>
  <si>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</si>
  <si>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</si>
  <si>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</si>
  <si>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</si>
  <si>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</si>
  <si>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</si>
  <si>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</si>
  <si>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</si>
  <si>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</si>
  <si>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</si>
  <si>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</si>
  <si>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</si>
  <si>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</si>
  <si>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</si>
  <si>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</si>
  <si>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</si>
  <si>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</si>
  <si>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</si>
  <si>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</si>
  <si>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</si>
  <si>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</si>
  <si>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</si>
  <si>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</si>
  <si>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</si>
  <si>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</si>
  <si>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</si>
  <si>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</si>
  <si>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</si>
  <si>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</si>
  <si>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</si>
  <si>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</si>
  <si>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</si>
  <si>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</si>
  <si>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</si>
  <si>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</si>
  <si>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</si>
  <si>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</si>
  <si>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</si>
  <si>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</si>
  <si>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</si>
  <si>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</si>
  <si>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</si>
  <si>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</si>
  <si>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</si>
  <si>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</si>
  <si>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</si>
  <si>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</si>
  <si>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</si>
  <si>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</si>
  <si>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</si>
  <si>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</si>
  <si>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</si>
  <si>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</si>
  <si>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</si>
  <si>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</si>
  <si>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</si>
  <si>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</si>
  <si>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</si>
  <si>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</si>
  <si>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</si>
  <si>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</si>
  <si>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</si>
  <si>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</si>
  <si>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</si>
  <si>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</si>
  <si>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</si>
  <si>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</si>
  <si>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</si>
  <si>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</si>
  <si>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</si>
  <si>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</si>
  <si>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</si>
  <si>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</si>
  <si>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</si>
  <si>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</si>
  <si>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</si>
  <si>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</si>
  <si>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</si>
  <si>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</si>
  <si>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</si>
  <si>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</si>
  <si>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</si>
  <si>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</si>
  <si>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</si>
  <si>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</si>
  <si>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</si>
  <si>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</si>
  <si>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</si>
  <si>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</si>
  <si>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</si>
  <si>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</si>
  <si>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</si>
  <si>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</si>
  <si>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</si>
  <si>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</si>
  <si>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</si>
  <si>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</si>
  <si>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</si>
  <si>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</si>
  <si>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</si>
  <si>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</si>
  <si>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</si>
  <si>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</si>
  <si>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</si>
  <si>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</si>
  <si>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</si>
  <si>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</si>
  <si>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</si>
  <si>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</si>
  <si>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</si>
  <si>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</si>
  <si>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</si>
  <si>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</si>
  <si>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</si>
  <si>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</si>
  <si>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</si>
  <si>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</si>
  <si>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</si>
  <si>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</si>
  <si>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</si>
  <si>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</si>
  <si>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</si>
  <si>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</si>
  <si>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</si>
  <si>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</si>
  <si>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</si>
  <si>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</si>
  <si>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</si>
  <si>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</si>
  <si>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</si>
  <si>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</si>
  <si>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</si>
  <si>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</si>
  <si>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</si>
  <si>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</si>
  <si>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</si>
  <si>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</si>
  <si>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</si>
  <si>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</si>
  <si>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</si>
  <si>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</si>
  <si>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</si>
  <si>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</si>
  <si>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</si>
  <si>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</si>
  <si>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</si>
  <si>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</si>
  <si>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</si>
  <si>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</si>
  <si>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</si>
  <si>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</si>
  <si>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</si>
  <si>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</si>
  <si>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</si>
  <si>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</si>
  <si>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</si>
  <si>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</si>
  <si>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</si>
  <si>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</si>
  <si>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</si>
  <si>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</si>
  <si>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</si>
  <si>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</si>
  <si>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</si>
  <si>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</si>
  <si>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</si>
  <si>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</si>
  <si>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</si>
  <si>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</si>
  <si>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</si>
  <si>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</si>
  <si>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</si>
  <si>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</si>
  <si>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</si>
  <si>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</si>
  <si>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</si>
  <si>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</si>
  <si>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</si>
  <si>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</si>
  <si>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</si>
  <si>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</si>
  <si>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</si>
  <si>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</si>
  <si>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</si>
  <si>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</si>
  <si>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</si>
  <si>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</si>
  <si>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</si>
  <si>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</si>
  <si>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</si>
  <si>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</si>
  <si>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</si>
  <si>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</si>
  <si>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</si>
  <si>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</si>
  <si>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</si>
  <si>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</si>
  <si>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</si>
  <si>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</si>
  <si>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</si>
  <si>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</si>
  <si>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</si>
  <si>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</si>
  <si>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</si>
  <si>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</si>
  <si>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</si>
  <si>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</si>
  <si>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</si>
  <si>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</si>
  <si>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</si>
  <si>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</si>
  <si>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</si>
  <si>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</si>
  <si>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</si>
  <si>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</si>
  <si>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</si>
  <si>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</si>
  <si>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</si>
  <si>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</si>
  <si>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</si>
  <si>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</si>
  <si>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</si>
  <si>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</si>
  <si>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</si>
  <si>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</si>
  <si>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</si>
  <si>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</si>
  <si>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</si>
  <si>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</si>
  <si>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</si>
  <si>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</si>
  <si>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</si>
  <si>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</si>
  <si>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</si>
  <si>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</si>
  <si>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</si>
  <si>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</si>
  <si>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</si>
  <si>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</si>
  <si>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</si>
  <si>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</si>
  <si>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</si>
  <si>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</si>
  <si>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</si>
  <si>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</si>
  <si>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</si>
  <si>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</si>
  <si>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</si>
  <si>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</si>
  <si>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</si>
  <si>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</si>
  <si>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</si>
  <si>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</si>
  <si>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</si>
  <si>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</si>
  <si>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</si>
  <si>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</si>
  <si>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</si>
  <si>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</si>
  <si>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</si>
  <si>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</si>
  <si>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</si>
  <si>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</si>
  <si>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</si>
  <si>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</si>
  <si>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</si>
  <si>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</si>
  <si>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</si>
  <si>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</si>
  <si>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</si>
  <si>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</si>
  <si>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</si>
  <si>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</si>
  <si>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</si>
  <si>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</si>
  <si>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</si>
  <si>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</si>
  <si>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</si>
  <si>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</si>
  <si>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</si>
  <si>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</si>
  <si>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</si>
  <si>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</si>
  <si>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</si>
  <si>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</si>
  <si>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</si>
  <si>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</si>
  <si>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</si>
  <si>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</si>
  <si>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</si>
  <si>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</si>
  <si>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</si>
  <si>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</si>
  <si>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</si>
  <si>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</si>
  <si>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</si>
  <si>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</si>
  <si>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</si>
  <si>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</si>
  <si>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</si>
  <si>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</si>
  <si>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</si>
  <si>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</si>
  <si>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</si>
  <si>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</si>
  <si>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</si>
  <si>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</si>
  <si>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</si>
  <si>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</si>
  <si>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</si>
  <si>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</si>
  <si>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</si>
  <si>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</si>
  <si>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</si>
  <si>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</si>
  <si>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</si>
  <si>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</si>
  <si>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</si>
  <si>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</si>
  <si>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</si>
  <si>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</si>
  <si>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</si>
  <si>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</si>
  <si>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</si>
  <si>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</si>
  <si>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</si>
  <si>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</si>
  <si>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</si>
  <si>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</si>
  <si>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</si>
  <si>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</si>
  <si>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</si>
  <si>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</si>
  <si>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</si>
  <si>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</si>
  <si>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</si>
  <si>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</si>
  <si>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</si>
  <si>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</si>
  <si>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</si>
  <si>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</si>
  <si>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</si>
  <si>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</si>
  <si>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</si>
  <si>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</si>
  <si>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</si>
  <si>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</si>
  <si>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</si>
  <si>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</si>
  <si>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</si>
  <si>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</si>
  <si>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</si>
  <si>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</si>
  <si>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</si>
  <si>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</si>
  <si>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</si>
  <si>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</si>
  <si>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</si>
  <si>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</si>
  <si>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</si>
  <si>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</si>
  <si>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</si>
  <si>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</si>
  <si>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</si>
  <si>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</si>
  <si>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</si>
  <si>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</si>
  <si>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</si>
  <si>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</si>
  <si>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</si>
  <si>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</si>
  <si>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</si>
  <si>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</si>
  <si>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</si>
  <si>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</si>
  <si>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</si>
  <si>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</si>
  <si>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</si>
  <si>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</si>
  <si>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</si>
  <si>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</si>
  <si>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</si>
  <si>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</si>
  <si>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</si>
  <si>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</si>
  <si>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</si>
  <si>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</si>
  <si>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</si>
  <si>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</si>
  <si>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</si>
  <si>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</si>
  <si>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</si>
  <si>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</si>
  <si>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</si>
  <si>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</si>
  <si>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</si>
  <si>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</si>
  <si>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</si>
  <si>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</si>
  <si>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</si>
  <si>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</si>
  <si>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</si>
  <si>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</si>
  <si>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</si>
  <si>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</si>
  <si>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</si>
  <si>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</si>
  <si>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</si>
  <si>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</si>
  <si>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</si>
  <si>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</si>
  <si>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</si>
  <si>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</si>
  <si>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</si>
  <si>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</si>
  <si>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</si>
  <si>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</si>
  <si>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</si>
  <si>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</si>
  <si>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</si>
  <si>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</si>
  <si>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</si>
  <si>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</si>
  <si>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</si>
  <si>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</si>
  <si>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</si>
  <si>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</si>
  <si>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</si>
  <si>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</si>
  <si>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</si>
  <si>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</si>
  <si>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</si>
  <si>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</si>
  <si>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</si>
  <si>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</si>
  <si>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</si>
  <si>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</si>
  <si>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</si>
  <si>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</si>
  <si>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</si>
  <si>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</si>
  <si>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</si>
  <si>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</si>
  <si>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</si>
  <si>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</si>
  <si>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</si>
  <si>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</si>
  <si>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</si>
  <si>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</si>
  <si>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</si>
  <si>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</si>
  <si>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</si>
  <si>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</si>
  <si>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</si>
  <si>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</si>
  <si>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</si>
  <si>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</si>
  <si>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</si>
  <si>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</si>
  <si>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</si>
  <si>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</si>
  <si>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</si>
  <si>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</si>
  <si>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</si>
  <si>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</si>
  <si>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</si>
  <si>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</si>
  <si>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</si>
  <si>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</si>
  <si>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</si>
  <si>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</si>
  <si>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</si>
  <si>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</si>
  <si>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</si>
  <si>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</si>
  <si>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</si>
  <si>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</si>
  <si>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</si>
  <si>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</si>
  <si>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</si>
  <si>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</si>
  <si>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</si>
  <si>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</si>
  <si>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</si>
  <si>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</si>
  <si>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</si>
  <si>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</si>
  <si>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</si>
  <si>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</si>
  <si>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</si>
  <si>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</si>
  <si>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</si>
  <si>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</si>
  <si>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</si>
  <si>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</si>
  <si>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</si>
  <si>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</si>
  <si>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</si>
  <si>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</si>
  <si>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</si>
  <si>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</si>
  <si>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</si>
  <si>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</si>
  <si>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</si>
  <si>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</si>
  <si>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</si>
  <si>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</si>
  <si>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</si>
  <si>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</si>
  <si>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</si>
  <si>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</si>
  <si>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</si>
  <si>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</si>
  <si>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</si>
  <si>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</si>
  <si>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</si>
  <si>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</si>
  <si>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</si>
  <si>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</si>
  <si>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</si>
  <si>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</si>
  <si>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</si>
  <si>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</si>
  <si>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</si>
  <si>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</si>
  <si>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</si>
  <si>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</si>
  <si>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</si>
  <si>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</si>
  <si>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</si>
  <si>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</si>
  <si>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</si>
  <si>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</si>
  <si>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</si>
  <si>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</si>
  <si>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</si>
  <si>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</si>
  <si>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</si>
  <si>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</si>
  <si>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</si>
  <si>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</si>
  <si>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</si>
  <si>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</si>
  <si>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</si>
  <si>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</si>
  <si>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</si>
  <si>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</si>
  <si>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</si>
  <si>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</si>
  <si>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</si>
  <si>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</si>
  <si>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</si>
  <si>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</si>
  <si>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</si>
  <si>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</si>
  <si>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</si>
  <si>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</si>
  <si>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</si>
  <si>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</si>
  <si>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</si>
  <si>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</si>
  <si>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</si>
  <si>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</si>
  <si>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</si>
  <si>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</si>
  <si>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</si>
  <si>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</si>
  <si>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</si>
  <si>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</si>
  <si>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</si>
  <si>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</si>
  <si>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</si>
  <si>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</si>
  <si>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</si>
  <si>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</si>
  <si>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</si>
  <si>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</si>
  <si>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</si>
  <si>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</si>
  <si>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</si>
  <si>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</si>
  <si>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</si>
  <si>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</si>
  <si>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</si>
  <si>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</si>
  <si>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</si>
  <si>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</si>
  <si>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</si>
  <si>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</si>
  <si>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</si>
  <si>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</si>
  <si>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</si>
  <si>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</si>
  <si>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</si>
  <si>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</si>
  <si>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</si>
  <si>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</si>
  <si>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</si>
  <si>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</si>
  <si>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</si>
  <si>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</si>
  <si>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</si>
  <si>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</si>
  <si>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</si>
  <si>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</si>
  <si>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</si>
  <si>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</si>
  <si>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</si>
  <si>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</si>
  <si>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</si>
  <si>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</si>
  <si>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</si>
  <si>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</si>
  <si>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</si>
  <si>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</si>
  <si>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</si>
  <si>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</si>
  <si>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</si>
  <si>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</si>
  <si>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</si>
  <si>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</si>
  <si>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</si>
  <si>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</si>
  <si>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</si>
  <si>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</si>
  <si>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</si>
  <si>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</si>
  <si>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</si>
  <si>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</si>
  <si>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</si>
  <si>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</si>
  <si>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</si>
  <si>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</si>
  <si>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</si>
  <si>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</si>
  <si>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</si>
  <si>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</si>
  <si>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</si>
  <si>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</si>
  <si>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</si>
  <si>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</si>
  <si>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</si>
  <si>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</si>
  <si>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</si>
  <si>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</si>
  <si>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</si>
  <si>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</si>
  <si>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</si>
  <si>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</si>
  <si>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</si>
  <si>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</si>
  <si>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</si>
  <si>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</si>
  <si>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</si>
  <si>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</si>
  <si>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</si>
  <si>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</si>
  <si>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</si>
  <si>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</si>
  <si>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</si>
  <si>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</si>
  <si>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</si>
  <si>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</si>
  <si>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</si>
  <si>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</si>
  <si>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</si>
  <si>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</si>
  <si>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</si>
  <si>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</si>
  <si>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</si>
  <si>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</si>
  <si>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</si>
  <si>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</si>
  <si>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</si>
  <si>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</si>
  <si>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</si>
  <si>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</si>
  <si>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</si>
  <si>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</si>
  <si>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</si>
  <si>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</si>
  <si>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</si>
  <si>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</si>
  <si>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</si>
  <si>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</si>
  <si>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</si>
  <si>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</si>
  <si>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</si>
  <si>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</si>
  <si>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</si>
  <si>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</si>
  <si>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</si>
  <si>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</si>
  <si>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</si>
  <si>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</si>
  <si>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</si>
  <si>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</si>
  <si>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</si>
  <si>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</si>
  <si>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</si>
  <si>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</si>
  <si>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</si>
  <si>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</si>
  <si>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</si>
  <si>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</si>
  <si>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</si>
  <si>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</si>
  <si>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</si>
  <si>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</si>
  <si>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</si>
  <si>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</si>
  <si>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</si>
  <si>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</si>
  <si>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</si>
  <si>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</si>
  <si>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</si>
  <si>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</si>
  <si>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</si>
  <si>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</si>
  <si>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</si>
  <si>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</si>
  <si>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</si>
  <si>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</si>
  <si>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</si>
  <si>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</si>
  <si>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</si>
  <si>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</si>
  <si>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</si>
  <si>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</si>
  <si>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</si>
  <si>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</si>
  <si>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</si>
  <si>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</si>
  <si>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</si>
  <si>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</si>
  <si>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</si>
  <si>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</si>
  <si>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</si>
  <si>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</si>
  <si>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</si>
  <si>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</si>
  <si>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</si>
  <si>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</si>
  <si>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</si>
  <si>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</si>
  <si>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</si>
  <si>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</si>
  <si>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</si>
  <si>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</si>
  <si>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</si>
  <si>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</si>
  <si>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</si>
  <si>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</si>
  <si>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</si>
  <si>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</si>
  <si>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</si>
  <si>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</si>
  <si>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</si>
  <si>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</si>
  <si>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</si>
  <si>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</si>
  <si>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</si>
  <si>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</si>
  <si>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</si>
  <si>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</si>
  <si>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</si>
  <si>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</si>
  <si>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</si>
  <si>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</si>
  <si>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</si>
  <si>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</si>
  <si>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</si>
  <si>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</si>
  <si>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</si>
  <si>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</si>
  <si>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</si>
  <si>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</si>
  <si>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</si>
  <si>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</si>
  <si>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</si>
  <si>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</si>
  <si>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</si>
  <si>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</si>
  <si>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</si>
  <si>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</si>
  <si>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</si>
  <si>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</si>
  <si>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</si>
  <si>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</si>
  <si>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</si>
  <si>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</si>
  <si>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</si>
  <si>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</si>
  <si>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</si>
  <si>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</si>
  <si>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</si>
  <si>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</si>
  <si>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</si>
  <si>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</si>
  <si>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</si>
  <si>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</si>
  <si>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</si>
  <si>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</si>
  <si>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</si>
  <si>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</si>
  <si>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</si>
  <si>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</si>
  <si>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</si>
  <si>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</si>
  <si>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</si>
  <si>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</si>
  <si>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</si>
  <si>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</si>
  <si>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</si>
  <si>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</si>
  <si>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</si>
  <si>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</si>
  <si>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</si>
  <si>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</si>
  <si>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</si>
  <si>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</si>
  <si>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</si>
  <si>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</si>
  <si>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</si>
  <si>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</si>
  <si>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</si>
  <si>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</si>
  <si>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</si>
  <si>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</si>
  <si>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</si>
  <si>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</si>
  <si>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</si>
  <si>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</si>
  <si>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</si>
  <si>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</si>
  <si>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</si>
  <si>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</si>
  <si>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</si>
  <si>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</si>
  <si>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</si>
  <si>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</si>
  <si>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</si>
  <si>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</si>
  <si>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</si>
  <si>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</si>
  <si>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</si>
  <si>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</si>
  <si>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</si>
  <si>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</si>
  <si>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</si>
  <si>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</si>
  <si>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</si>
  <si>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</si>
  <si>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</si>
  <si>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</si>
  <si>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</si>
  <si>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</si>
  <si>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</si>
  <si>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</si>
  <si>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</si>
  <si>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</si>
  <si>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</si>
  <si>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</si>
  <si>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</si>
  <si>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</si>
  <si>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</si>
  <si>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</si>
  <si>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</si>
  <si>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</si>
  <si>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</si>
  <si>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</si>
  <si>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</si>
  <si>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</si>
  <si>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</si>
  <si>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</si>
  <si>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</si>
  <si>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</si>
  <si>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</si>
  <si>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</si>
  <si>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</si>
  <si>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</si>
  <si>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</si>
  <si>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</si>
  <si>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</si>
  <si>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</si>
  <si>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</si>
  <si>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</si>
  <si>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</si>
  <si>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</si>
  <si>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</si>
  <si>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</si>
  <si>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</si>
  <si>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</si>
  <si>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</si>
  <si>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</si>
  <si>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</si>
  <si>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</si>
  <si>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</si>
  <si>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</si>
  <si>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</si>
  <si>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</si>
  <si>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</si>
  <si>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</si>
  <si>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</si>
  <si>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</si>
  <si>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</si>
  <si>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</si>
  <si>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</si>
  <si>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</si>
  <si>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</si>
  <si>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</si>
  <si>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</si>
  <si>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</si>
  <si>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</si>
  <si>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</si>
  <si>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</si>
  <si>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</si>
  <si>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</si>
  <si>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</si>
  <si>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</si>
  <si>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</si>
  <si>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</si>
  <si>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</si>
  <si>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</si>
  <si>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</si>
  <si>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</si>
  <si>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</si>
  <si>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</si>
  <si>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</si>
  <si>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</si>
  <si>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</si>
  <si>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</si>
  <si>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</si>
  <si>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</si>
  <si>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</si>
  <si>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</si>
  <si>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</si>
  <si>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</si>
  <si>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</si>
  <si>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</si>
  <si>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</si>
  <si>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</si>
  <si>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</si>
  <si>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</si>
  <si>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</si>
  <si>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</si>
  <si>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</si>
  <si>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</si>
  <si>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</si>
  <si>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</si>
  <si>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</si>
  <si>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</si>
  <si>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</si>
  <si>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</si>
  <si>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</si>
  <si>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</si>
  <si>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</si>
  <si>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</si>
  <si>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</si>
  <si>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</si>
  <si>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</si>
  <si>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</si>
  <si>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</si>
  <si>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</si>
  <si>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</si>
  <si>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</si>
  <si>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</si>
  <si>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</si>
  <si>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</si>
  <si>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</si>
  <si>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</si>
  <si>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</si>
  <si>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</si>
  <si>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</si>
  <si>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</si>
  <si>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</si>
  <si>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</si>
  <si>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</si>
  <si>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</si>
  <si>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</si>
  <si>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</si>
  <si>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</si>
  <si>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</si>
  <si>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</si>
  <si>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</si>
  <si>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</si>
  <si>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</si>
  <si>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</si>
  <si>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</si>
  <si>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</si>
  <si>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</si>
  <si>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</si>
  <si>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</si>
  <si>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</si>
  <si>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</si>
  <si>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</si>
  <si>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</si>
  <si>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</si>
  <si>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</si>
  <si>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</si>
  <si>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</si>
  <si>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</si>
  <si>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</si>
  <si>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</si>
  <si>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</si>
  <si>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</si>
  <si>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</si>
  <si>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</si>
  <si>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</si>
  <si>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</si>
  <si>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</si>
  <si>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</si>
  <si>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</si>
  <si>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</si>
  <si>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</si>
  <si>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</si>
  <si>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</si>
  <si>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</si>
  <si>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</si>
  <si>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</si>
  <si>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</si>
  <si>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</si>
  <si>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</si>
  <si>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</si>
  <si>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</si>
  <si>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</si>
  <si>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</si>
  <si>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</si>
  <si>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</si>
  <si>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</si>
  <si>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</si>
  <si>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</si>
  <si>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</si>
  <si>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</si>
  <si>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</si>
  <si>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</si>
  <si>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</si>
  <si>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</si>
  <si>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</si>
  <si>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</si>
  <si>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</si>
  <si>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</si>
  <si>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</si>
  <si>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</si>
  <si>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</si>
  <si>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</si>
  <si>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</si>
  <si>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</si>
  <si>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</si>
  <si>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</si>
  <si>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</si>
  <si>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</si>
  <si>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</si>
  <si>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</si>
  <si>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</si>
  <si>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</si>
  <si>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</si>
  <si>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</si>
  <si>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</si>
  <si>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</si>
  <si>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</si>
  <si>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</si>
  <si>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</si>
  <si>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</si>
  <si>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</si>
  <si>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</si>
  <si>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</si>
  <si>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</si>
  <si>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</si>
  <si>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</si>
  <si>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</si>
  <si>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</si>
  <si>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</si>
  <si>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</si>
  <si>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</si>
  <si>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</si>
  <si>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</si>
  <si>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</si>
  <si>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</si>
  <si>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</si>
  <si>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</si>
  <si>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</si>
  <si>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</si>
  <si>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</si>
  <si>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</si>
  <si>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</si>
  <si>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</si>
  <si>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</si>
  <si>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</si>
  <si>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</si>
  <si>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</si>
  <si>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</si>
  <si>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</si>
  <si>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</si>
  <si>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</si>
  <si>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</si>
  <si>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</si>
  <si>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</si>
  <si>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</si>
  <si>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</si>
  <si>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</si>
  <si>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</si>
  <si>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</si>
  <si>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</si>
  <si>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</si>
  <si>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</si>
  <si>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</si>
  <si>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</si>
  <si>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</si>
  <si>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</si>
  <si>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</si>
  <si>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</si>
  <si>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</si>
  <si>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</si>
  <si>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</si>
  <si>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</si>
  <si>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</si>
  <si>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</si>
  <si>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</si>
  <si>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</si>
  <si>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</si>
  <si>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</si>
  <si>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</si>
  <si>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</si>
  <si>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</si>
  <si>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</si>
  <si>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</si>
  <si>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</si>
  <si>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</si>
  <si>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</si>
  <si>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</si>
  <si>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</si>
  <si>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</si>
  <si>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</si>
  <si>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</si>
  <si>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</si>
  <si>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</si>
  <si>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</si>
  <si>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</si>
  <si>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</si>
  <si>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</si>
  <si>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</si>
  <si>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</si>
  <si>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</si>
  <si>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</si>
  <si>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</si>
  <si>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</si>
  <si>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</si>
  <si>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</si>
  <si>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</si>
  <si>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</si>
  <si>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</si>
  <si>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</si>
  <si>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</si>
  <si>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</si>
  <si>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</si>
  <si>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</si>
  <si>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</si>
  <si>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</si>
  <si>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</si>
  <si>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</si>
  <si>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</si>
  <si>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</si>
  <si>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</si>
  <si>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</si>
  <si>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</si>
  <si>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</si>
  <si>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</si>
  <si>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</si>
  <si>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</si>
  <si>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</si>
  <si>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</si>
  <si>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</si>
  <si>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</si>
  <si>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</si>
  <si>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</si>
  <si>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</si>
  <si>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</si>
  <si>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</si>
  <si>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</si>
  <si>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</si>
  <si>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</si>
  <si>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</si>
  <si>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</si>
  <si>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</si>
  <si>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</si>
  <si>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</si>
  <si>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</si>
  <si>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</si>
  <si>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</si>
  <si>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</si>
  <si>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</si>
  <si>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</si>
  <si>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</si>
  <si>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</si>
  <si>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</si>
  <si>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</si>
  <si>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</si>
  <si>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</si>
  <si>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</si>
  <si>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</si>
  <si>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</si>
  <si>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</si>
  <si>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</si>
  <si>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</si>
  <si>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</si>
  <si>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</si>
  <si>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</si>
  <si>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</si>
  <si>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</si>
  <si>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</si>
  <si>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</si>
  <si>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</si>
  <si>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</si>
  <si>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</si>
  <si>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</si>
  <si>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</si>
  <si>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</si>
  <si>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</si>
  <si>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</si>
  <si>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</si>
  <si>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</si>
  <si>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</si>
  <si>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</si>
  <si>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</si>
  <si>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</si>
  <si>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</si>
  <si>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</si>
  <si>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</si>
  <si>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</si>
  <si>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</si>
  <si>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</si>
  <si>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</si>
  <si>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</si>
  <si>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</si>
  <si>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</si>
  <si>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</si>
  <si>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</si>
  <si>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</si>
  <si>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</si>
  <si>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</si>
  <si>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</si>
  <si>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</si>
  <si>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</si>
  <si>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</si>
  <si>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</si>
  <si>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</si>
  <si>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</si>
  <si>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</si>
  <si>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</si>
  <si>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</si>
  <si>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</si>
  <si>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</si>
  <si>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</si>
  <si>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</si>
  <si>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</si>
  <si>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</si>
  <si>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</si>
  <si>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</si>
  <si>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</si>
  <si>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</si>
  <si>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</si>
  <si>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</si>
  <si>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</si>
  <si>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</si>
  <si>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</si>
  <si>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</si>
  <si>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</si>
  <si>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</si>
  <si>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</si>
  <si>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</si>
  <si>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</si>
  <si>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</si>
  <si>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</si>
  <si>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</si>
  <si>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</si>
  <si>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</si>
  <si>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</si>
  <si>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</si>
  <si>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</si>
  <si>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</si>
  <si>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</si>
  <si>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</si>
  <si>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</si>
  <si>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</si>
  <si>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</si>
  <si>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</si>
  <si>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</si>
  <si>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</si>
  <si>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</si>
  <si>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</si>
  <si>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</si>
  <si>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</si>
  <si>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</si>
  <si>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</si>
  <si>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</si>
  <si>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</si>
  <si>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</si>
  <si>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</si>
  <si>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</si>
  <si>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</si>
  <si>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</si>
  <si>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</si>
  <si>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</si>
  <si>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</si>
  <si>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</si>
  <si>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</si>
  <si>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</si>
  <si>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</si>
  <si>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</si>
  <si>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</si>
  <si>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</si>
  <si>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</si>
  <si>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</si>
  <si>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</si>
  <si>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</si>
  <si>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</si>
  <si>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</si>
  <si>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</si>
  <si>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</si>
  <si>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</si>
  <si>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</si>
  <si>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</si>
  <si>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</si>
  <si>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</si>
  <si>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</si>
  <si>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</si>
  <si>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</si>
  <si>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</si>
  <si>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</si>
  <si>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</si>
  <si>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</si>
  <si>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</si>
  <si>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</si>
  <si>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</si>
  <si>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</si>
  <si>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</si>
  <si>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</si>
  <si>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</si>
  <si>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</si>
  <si>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</si>
  <si>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</si>
  <si>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</si>
  <si>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</si>
  <si>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</si>
  <si>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</si>
  <si>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</si>
  <si>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</si>
  <si>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</si>
  <si>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</si>
  <si>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</si>
  <si>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</si>
  <si>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</si>
  <si>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</si>
  <si>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</si>
  <si>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</si>
  <si>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</si>
  <si>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</si>
  <si>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</si>
  <si>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</si>
  <si>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</si>
  <si>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</si>
  <si>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</si>
  <si>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</si>
  <si>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</si>
  <si>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</si>
  <si>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</si>
  <si>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</si>
  <si>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</si>
  <si>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</si>
  <si>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</si>
  <si>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</si>
  <si>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</si>
  <si>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</si>
  <si>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</si>
  <si>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</si>
  <si>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</si>
  <si>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</si>
  <si>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</si>
  <si>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</si>
  <si>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</si>
  <si>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</si>
  <si>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</si>
  <si>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</si>
  <si>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</si>
  <si>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</si>
  <si>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</si>
  <si>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</si>
  <si>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</si>
  <si>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</si>
  <si>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</si>
  <si>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</si>
  <si>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</si>
  <si>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</si>
  <si>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</si>
  <si>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</si>
  <si>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</si>
  <si>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</si>
  <si>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</si>
  <si>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</si>
  <si>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</si>
  <si>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</si>
  <si>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</si>
  <si>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</si>
  <si>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</si>
  <si>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</si>
  <si>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</si>
  <si>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</si>
  <si>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</si>
  <si>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</si>
  <si>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</si>
  <si>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</si>
  <si>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</si>
  <si>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</si>
  <si>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</si>
  <si>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</si>
  <si>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</si>
  <si>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</si>
  <si>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</si>
  <si>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</si>
  <si>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</si>
  <si>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</si>
  <si>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</si>
  <si>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</si>
  <si>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</si>
  <si>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</si>
  <si>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</si>
  <si>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</si>
  <si>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</si>
  <si>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</si>
  <si>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</si>
  <si>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</si>
  <si>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</si>
  <si>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</si>
  <si>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</si>
  <si>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</si>
  <si>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</si>
  <si>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</si>
  <si>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</si>
  <si>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</si>
  <si>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</si>
  <si>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</si>
  <si>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</si>
  <si>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</si>
  <si>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</si>
  <si>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</si>
  <si>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</si>
  <si>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</si>
  <si>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</si>
  <si>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</si>
  <si>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</si>
  <si>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</si>
  <si>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</si>
  <si>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</si>
  <si>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</si>
  <si>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</si>
  <si>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</si>
  <si>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</si>
  <si>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</si>
  <si>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</si>
  <si>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</si>
  <si>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</si>
  <si>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</si>
  <si>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</si>
  <si>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</si>
  <si>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</si>
  <si>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</si>
  <si>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</si>
  <si>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</si>
  <si>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</si>
  <si>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</si>
  <si>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</si>
  <si>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</si>
  <si>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</si>
  <si>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</si>
  <si>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</si>
  <si>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</si>
  <si>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</si>
  <si>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</si>
  <si>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</si>
  <si>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</si>
  <si>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</si>
  <si>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</si>
  <si>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</si>
  <si>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</si>
  <si>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</si>
  <si>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</si>
  <si>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</si>
  <si>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</si>
  <si>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</si>
  <si>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</si>
  <si>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</si>
  <si>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</si>
  <si>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</si>
  <si>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</si>
  <si>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</si>
  <si>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</si>
  <si>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</si>
  <si>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</si>
  <si>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</si>
  <si>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</si>
  <si>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</si>
  <si>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</si>
  <si>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</si>
  <si>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</si>
  <si>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</si>
  <si>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</si>
  <si>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</si>
  <si>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</si>
  <si>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</si>
  <si>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</si>
  <si>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</si>
  <si>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</si>
  <si>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</si>
  <si>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</si>
  <si>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</si>
  <si>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</si>
  <si>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</si>
  <si>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</si>
  <si>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</si>
  <si>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</si>
  <si>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</si>
  <si>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</si>
  <si>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</si>
  <si>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</si>
  <si>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</si>
  <si>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</si>
  <si>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</si>
  <si>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</si>
  <si>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</si>
  <si>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</si>
  <si>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</si>
  <si>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</si>
  <si>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</si>
  <si>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</si>
  <si>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</si>
  <si>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</si>
  <si>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</si>
  <si>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</si>
  <si>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</si>
  <si>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</si>
  <si>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</si>
  <si>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</si>
  <si>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</si>
  <si>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</si>
  <si>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</si>
  <si>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</si>
  <si>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</si>
  <si>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</si>
  <si>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</si>
  <si>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</si>
  <si>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</si>
  <si>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</si>
  <si>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</si>
  <si>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</si>
  <si>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</si>
  <si>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</si>
  <si>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</si>
  <si>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</si>
  <si>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</si>
  <si>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</si>
  <si>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</si>
  <si>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</si>
  <si>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</si>
  <si>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</si>
  <si>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</si>
  <si>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</si>
  <si>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</si>
  <si>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</si>
  <si>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</si>
  <si>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</si>
  <si>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</si>
  <si>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</si>
  <si>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</si>
  <si>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</si>
  <si>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</si>
  <si>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</si>
  <si>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</si>
  <si>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</si>
  <si>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</si>
  <si>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</si>
  <si>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</si>
  <si>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</si>
  <si>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</si>
  <si>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</si>
  <si>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</si>
  <si>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</si>
  <si>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</si>
  <si>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</si>
  <si>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</si>
  <si>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</si>
  <si>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</si>
  <si>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</si>
  <si>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</si>
  <si>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</si>
  <si>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</si>
  <si>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</si>
  <si>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</si>
  <si>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</si>
  <si>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</si>
  <si>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</si>
  <si>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</si>
  <si>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</si>
  <si>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</si>
  <si>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</si>
  <si>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</si>
  <si>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</si>
  <si>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</si>
  <si>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</si>
  <si>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</si>
  <si>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</si>
  <si>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</si>
  <si>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</si>
  <si>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</si>
  <si>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</si>
  <si>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</si>
  <si>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</si>
  <si>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</si>
  <si>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</si>
  <si>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</si>
  <si>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</si>
  <si>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</si>
  <si>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</si>
  <si>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</si>
  <si>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</si>
  <si>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</si>
  <si>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</si>
  <si>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</si>
  <si>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</si>
  <si>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</si>
  <si>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</si>
  <si>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</si>
  <si>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</si>
  <si>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</si>
  <si>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</si>
  <si>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</si>
  <si>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</si>
  <si>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</si>
  <si>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</si>
  <si>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</si>
  <si>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</si>
  <si>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</si>
  <si>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</si>
  <si>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</si>
  <si>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</si>
  <si>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</si>
  <si>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</si>
  <si>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</si>
  <si>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</si>
  <si>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</si>
  <si>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</si>
  <si>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</si>
  <si>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</si>
  <si>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</si>
  <si>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</si>
  <si>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</si>
  <si>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</si>
  <si>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</si>
  <si>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</si>
  <si>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</si>
  <si>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</si>
  <si>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</si>
  <si>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</si>
  <si>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</si>
  <si>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</si>
  <si>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</si>
  <si>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</si>
  <si>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</si>
  <si>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</si>
  <si>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</si>
  <si>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</si>
  <si>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</si>
  <si>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</si>
  <si>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</si>
  <si>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</si>
  <si>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</si>
  <si>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</si>
  <si>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</si>
  <si>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</si>
  <si>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</si>
  <si>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</si>
  <si>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</si>
  <si>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</si>
  <si>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</si>
  <si>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</si>
  <si>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</si>
  <si>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</si>
  <si>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</si>
  <si>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</si>
  <si>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</si>
  <si>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</si>
  <si>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</si>
  <si>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</si>
  <si>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</si>
  <si>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</si>
  <si>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</si>
  <si>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</si>
  <si>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</si>
  <si>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</si>
  <si>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</si>
  <si>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</si>
  <si>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</si>
  <si>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</si>
  <si>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</si>
  <si>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</si>
  <si>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</si>
  <si>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</si>
  <si>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</si>
  <si>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</si>
  <si>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</si>
  <si>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</si>
  <si>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</si>
  <si>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</si>
  <si>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</si>
  <si>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</si>
  <si>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</si>
  <si>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</si>
  <si>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</si>
  <si>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</si>
  <si>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</si>
  <si>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</si>
  <si>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</si>
  <si>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</si>
  <si>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</si>
  <si>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</si>
  <si>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</si>
  <si>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</si>
  <si>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</si>
  <si>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</si>
  <si>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</si>
  <si>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</si>
  <si>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</si>
  <si>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</si>
  <si>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</si>
  <si>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</si>
  <si>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</si>
  <si>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</si>
  <si>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</si>
  <si>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</si>
  <si>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</si>
  <si>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</si>
  <si>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</si>
  <si>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</si>
  <si>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</si>
  <si>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</si>
  <si>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</si>
  <si>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</si>
  <si>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</si>
  <si>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</si>
  <si>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</si>
  <si>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</si>
  <si>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</si>
  <si>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</si>
  <si>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</si>
  <si>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</si>
  <si>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</si>
  <si>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</si>
  <si>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</si>
  <si>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</si>
  <si>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</si>
  <si>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</si>
  <si>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</si>
  <si>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</si>
  <si>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</si>
  <si>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</si>
  <si>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</si>
  <si>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</si>
  <si>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</si>
  <si>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</si>
  <si>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</si>
  <si>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</si>
  <si>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</si>
  <si>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</si>
  <si>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</si>
  <si>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</si>
  <si>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</si>
  <si>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</si>
  <si>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</si>
  <si>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</si>
  <si>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</si>
  <si>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</si>
  <si>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</si>
  <si>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</si>
  <si>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</si>
  <si>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</si>
  <si>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</si>
  <si>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</si>
  <si>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</si>
  <si>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</si>
  <si>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</si>
  <si>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</si>
  <si>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</si>
  <si>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</si>
  <si>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</si>
  <si>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</si>
  <si>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</si>
  <si>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</si>
  <si>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</si>
  <si>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</si>
  <si>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</si>
  <si>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</si>
  <si>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</si>
  <si>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</si>
  <si>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</si>
  <si>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</si>
  <si>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</si>
  <si>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</si>
  <si>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</si>
  <si>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</si>
  <si>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</si>
  <si>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</si>
  <si>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</si>
  <si>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</si>
  <si>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</si>
  <si>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</si>
  <si>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</si>
  <si>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</si>
  <si>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</si>
  <si>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</si>
  <si>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</si>
  <si>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</si>
  <si>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</si>
  <si>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</si>
  <si>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</si>
  <si>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</si>
  <si>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</si>
  <si>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</si>
  <si>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</si>
  <si>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</si>
  <si>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</si>
  <si>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</si>
  <si>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</si>
  <si>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</si>
  <si>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</si>
  <si>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</si>
  <si>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</si>
  <si>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</si>
  <si>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</si>
  <si>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</si>
  <si>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</si>
  <si>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</si>
  <si>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</si>
  <si>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</si>
  <si>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</si>
  <si>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</si>
  <si>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</si>
  <si>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</si>
  <si>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</si>
  <si>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</si>
  <si>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</si>
  <si>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</si>
  <si>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</si>
  <si>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</si>
  <si>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</si>
  <si>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</si>
  <si>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</si>
  <si>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</si>
  <si>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</si>
  <si>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</si>
  <si>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</si>
  <si>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</si>
  <si>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</si>
  <si>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</si>
  <si>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</si>
  <si>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</si>
  <si>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</si>
  <si>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</si>
  <si>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</si>
  <si>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</si>
  <si>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</si>
  <si>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</si>
  <si>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</si>
  <si>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</si>
  <si>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</si>
  <si>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</si>
  <si>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</si>
  <si>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</si>
  <si>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</si>
  <si>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</si>
  <si>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</si>
  <si>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</si>
  <si>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</si>
  <si>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</si>
  <si>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</si>
  <si>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</si>
  <si>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</si>
  <si>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</si>
  <si>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</si>
  <si>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</si>
  <si>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</si>
  <si>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</si>
  <si>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</si>
  <si>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</si>
  <si>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</si>
  <si>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</si>
  <si>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</si>
  <si>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</si>
  <si>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</si>
  <si>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</si>
  <si>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</si>
  <si>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</si>
  <si>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</si>
  <si>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</si>
  <si>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</si>
  <si>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</si>
  <si>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</si>
  <si>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</si>
  <si>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</si>
  <si>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</si>
  <si>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</si>
  <si>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</si>
  <si>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</si>
  <si>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</si>
  <si>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</si>
  <si>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</si>
  <si>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</si>
  <si>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</si>
  <si>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</si>
  <si>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</si>
  <si>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</si>
  <si>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</si>
  <si>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</si>
  <si>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</si>
  <si>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</si>
  <si>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</si>
  <si>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</si>
  <si>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</si>
  <si>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</si>
  <si>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</si>
  <si>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</si>
  <si>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</si>
  <si>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</si>
  <si>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</si>
  <si>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</si>
  <si>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</si>
  <si>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</si>
  <si>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</si>
  <si>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</si>
  <si>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</si>
  <si>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</si>
  <si>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</si>
  <si>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</si>
  <si>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</si>
  <si>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</si>
  <si>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</si>
  <si>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</si>
  <si>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</si>
  <si>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</si>
  <si>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</si>
  <si>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</si>
  <si>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</si>
  <si>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</si>
  <si>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</si>
  <si>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</si>
  <si>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</si>
  <si>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</si>
  <si>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</si>
  <si>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</si>
  <si>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</si>
  <si>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</si>
  <si>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</si>
  <si>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</si>
  <si>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</si>
  <si>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</si>
  <si>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</si>
  <si>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</si>
  <si>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</si>
  <si>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</si>
  <si>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</si>
  <si>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</si>
  <si>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</si>
  <si>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</si>
  <si>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</si>
  <si>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</si>
  <si>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</si>
  <si>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</si>
  <si>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</si>
  <si>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</si>
  <si>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</si>
  <si>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</si>
  <si>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</si>
  <si>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</si>
  <si>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</si>
  <si>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</si>
  <si>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</si>
  <si>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</si>
  <si>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</si>
  <si>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</si>
  <si>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</si>
  <si>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</si>
  <si>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</si>
  <si>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</si>
  <si>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</si>
  <si>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</si>
  <si>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</si>
  <si>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</si>
  <si>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</si>
  <si>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</si>
  <si>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</si>
  <si>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</si>
  <si>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</si>
  <si>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</si>
  <si>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</si>
  <si>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</si>
  <si>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</si>
  <si>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</si>
  <si>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</si>
  <si>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</si>
  <si>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</si>
  <si>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</si>
  <si>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</si>
  <si>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</si>
  <si>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</si>
  <si>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</si>
  <si>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</si>
  <si>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</si>
  <si>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</si>
  <si>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</si>
  <si>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</si>
  <si>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</si>
  <si>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</si>
  <si>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</si>
  <si>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</si>
  <si>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</si>
  <si>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</si>
  <si>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</si>
  <si>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</si>
  <si>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</si>
  <si>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</si>
  <si>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</si>
  <si>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</si>
  <si>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</si>
  <si>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</si>
  <si>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</si>
  <si>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</si>
  <si>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</si>
  <si>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</si>
  <si>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</si>
  <si>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</si>
  <si>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</si>
  <si>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</si>
  <si>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</si>
  <si>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</si>
  <si>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</si>
  <si>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</si>
  <si>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</si>
  <si>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</si>
  <si>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</si>
  <si>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</si>
  <si>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</si>
  <si>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</si>
  <si>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</si>
  <si>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</si>
  <si>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</si>
  <si>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</si>
  <si>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</si>
  <si>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</si>
  <si>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</si>
  <si>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</si>
  <si>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</si>
  <si>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</si>
  <si>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</si>
  <si>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</si>
  <si>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</si>
  <si>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</si>
  <si>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</si>
  <si>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</si>
  <si>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</si>
  <si>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</si>
  <si>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</si>
  <si>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</si>
  <si>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</si>
  <si>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</si>
  <si>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</si>
  <si>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</si>
  <si>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</si>
  <si>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</si>
  <si>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</si>
  <si>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</si>
  <si>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</si>
  <si>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</si>
  <si>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</si>
  <si>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</si>
  <si>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</si>
  <si>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</si>
  <si>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</si>
  <si>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</si>
  <si>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</si>
  <si>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</si>
  <si>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</si>
  <si>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</si>
  <si>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</si>
  <si>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</si>
  <si>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</si>
  <si>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</si>
  <si>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</si>
  <si>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</si>
  <si>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</si>
  <si>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</si>
  <si>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</si>
  <si>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</si>
  <si>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</si>
  <si>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</si>
  <si>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</si>
  <si>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</si>
  <si>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</si>
  <si>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 xml:space="preserve"> PCM-20250215-00000830 </t>
  </si>
  <si>
    <t>LTE site still down and  site located in aramco area access issue need special permission</t>
  </si>
  <si>
    <t>PCM-20251114-00000395</t>
  </si>
  <si>
    <t>15 mins</t>
  </si>
  <si>
    <t>PCM-20251114-00000405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</si>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</sst>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312.4283923611074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45975.376818287034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45975.376818287034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45975.376818287034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45975.376818287034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45975.376818287034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45975.376818287034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45975.376818287034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45975.376818287034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45975.376818287034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45975.376818287034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45975.376818287034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45975.376818287034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45975.376818287034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45975.376818287034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45975.376818287034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45975.376818287034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45975.376818287034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45975.376818287034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45975.376818287034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45975.376818287034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45975.376818287034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45975.376818287034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45975.376818287034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45975.376818287034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45975.376818287034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45975.376818287034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45975.376818287034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45975.376818287034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45975.376818287034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45975.376818287034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45975.376818287034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45975.376818287034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45975.376818287034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45975.376818287034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45975.376818287034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45975.376818287034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45975.376818287034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45975.376818287034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45975.376818287034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45975.376818287034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45975.376818287034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45975.376818287034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45975.376818287034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45975.376818287034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45975.376818287034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45975.376818287034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45975.376818287034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45975.376818287034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45975.376818287034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45975.376818287034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45975.376818287034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45975.376818287034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45975.376818287034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45975.376818287034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45975.376818287034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45975.376818287034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45975.376818287034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45975.376818287034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45975.376818287034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45975.376818287034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45975.376818287034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45975.376818287034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45975.376818287034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45975.376818287034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45975.376818287034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45975.376818287034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45975.376818287034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45975.376818287034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45975.376818287034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45975.376818287034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45975.376818287034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45975.376818287034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45975.376818287034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45975.376818287034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45975.376818287034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45975.376818287034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45975.376818287034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45975.376818287034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45975.376818287034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45975.376818287034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45975.376818287034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45975.376818287034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45975.376818287034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45975.376818287034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45975.376818287034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45975.376818287034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45975.376818287034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45975.376818287034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45975.376818287034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45975.376818287034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45975.376818287034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45975.376818287034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45975.376818287034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45975.376818287034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45975.376818287034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45975.376818287034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45975.376818287034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DD40757-4F35-4EA6-AE85-54052ADCD513}"/>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150.37698032407206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0.77053356481337687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4.1343749995576218E-2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45975.376818287034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45975.376818287034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45975.376818287034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45975.376818287034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45975.376818287034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45975.376818287034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45975.376818287034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45975.376818287034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45975.376818287034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45975.376818287034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45975.376818287034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45975.376818287034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45975.376818287034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45975.376818287034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45975.376818287034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45975.376818287034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45975.376818287034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45975.376818287034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45975.376818287034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45975.376818287034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45975.376818287034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45975.376818287034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45975.376818287034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45975.376818287034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45975.376818287034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45975.376818287034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45975.376818287034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45975.376818287034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45975.376818287034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45975.376818287034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45975.376818287034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45975.376818287034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45975.376818287034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45975.376818287034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45975.376818287034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45975.376818287034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45975.376818287034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45975.376818287034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45975.376818287034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45975.376818287034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45975.376818287034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45975.376818287034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45975.376818287034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45975.376818287034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45975.376818287034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45975.376818287034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45975.376818287034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45975.376818287034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45975.376818287034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45975.376818287034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45975.376818287034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45975.376818287034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45975.376818287034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45975.376818287034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45975.376818287034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45975.376818287034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45975.376818287034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45975.376818287034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45975.376818287034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45975.376818287034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45975.376818287034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45975.376818287034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45975.376818287034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45975.376818287034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45975.376818287034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45975.376818287034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45975.376818287034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45975.376818287034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45975.376818287034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45975.376818287034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45975.376818287034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45975.376818287034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45975.376818287034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45975.376818287034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45975.376818287034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45975.376818287034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45975.376818287034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45975.376818287034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45975.376818287034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45975.376818287034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45975.376818287034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45975.376818287034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45975.376818287034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45975.376818287034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45975.376818287034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45975.376818287034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45975.376818287034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45975.376818287034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45975.376818287034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45975.376818287034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45975.376818287034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45975.376818287034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45975.376818287034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45975.376818287034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45975.376818287034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45975.376818287034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45975.376818287034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45975.376818287034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45975.376818287034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45975.376818287034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45975.376818287034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45975.376818287034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45975.376818287034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45975.376818287034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45975.376818287034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45975.376818287034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45975.376818287034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45975.376818287034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45975.376818287034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45975.376818287034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45975.376818287034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45975.376818287034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45975.376818287034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45975.376818287034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45975.376818287034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45975.376818287034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45975.376818287034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45975.376818287034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45975.376818287034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45975.376818287034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45975.376818287034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45975.376818287034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45975.376818287034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45975.376818287034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45975.376818287034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45975.376818287034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45975.376818287034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45975.376818287034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45975.376818287034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45975.376818287034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45975.376818287034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45975.376818287034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45975.376818287034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45975.376818287034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45975.376818287034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45975.376818287034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45975.376818287034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45975.376818287034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45975.376818287034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45975.376818287034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45975.376818287034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45975.376818287034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45975.376818287034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45975.376818287034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45975.376818287034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45975.376818287034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45975.376818287034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45975.376818287034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45975.376818287034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45975.376818287034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45975.376818287034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45975.376818287034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45975.376818287034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45975.376818287034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45975.376818287034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45975.376818287034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45975.376818287034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45975.376818287034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45975.376818287034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45975.376818287034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45975.376818287034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45975.376818287034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45975.376818287034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45975.376818287034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45975.376818287034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45975.376818287034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45975.376818287034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45975.376818287034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45975.376818287034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45975.376818287034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45975.376818287034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45975.376818287034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45975.376818287034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45975.376818287034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45975.376818287034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45975.376818287034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45975.376818287034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45975.376818287034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45975.376818287034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45975.376818287034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45975.376818287034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45975.376818287034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45975.376818287034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45975.376818287034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45975.376818287034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45975.376818287034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45975.376818287034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45975.376818287034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45975.376818287034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45975.376818287034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45975.376818287034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45975.376818287034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45975.376818287034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45975.376818287034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45975.376818287034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45975.376818287034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45975.376818287034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45975.376818287034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45975.376818287034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45975.376818287034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45975.376818287034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45975.376818287034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45975.376818287034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45975.376818287034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45975.376818287034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45975.376818287034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45975.376818287034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45975.376818287034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45975.376818287034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45975.376818287034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45975.376818287034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45975.376818287034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45975.376818287034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45975.376818287034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45975.376818287034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45975.376818287034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45975.376818287034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45975.376818287034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45975.376818287034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45975.376818287034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45975.376818287034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45975.376818287034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45975.376818287034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45975.376818287034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45975.376818287034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45975.376818287034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45975.376818287034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45975.376818287034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45975.376818287034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45975.376818287034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45975.376818287034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45975.376818287034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45975.376818287034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45975.376818287034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45975.376818287034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45975.376818287034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45975.376818287034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45975.376818287034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45975.376818287034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45975.376818287034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45975.376818287034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45975.376818287034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45975.376818287034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45975.376818287034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45975.376818287034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45975.376818287034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45975.376818287034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45975.376818287034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45975.376818287034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45975.376818287034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45975.376818287034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45975.376818287034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45975.376818287034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45975.376818287034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45975.376818287034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45975.376818287034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45975.376818287034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45975.376818287034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45975.376818287034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45975.376818287034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45975.376818287034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45975.376818287034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45975.376818287034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45975.376818287034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45975.376818287034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45975.376818287034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45975.376818287034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45975.376818287034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45975.376818287034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45975.376818287034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45975.376818287034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45975.376818287034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45975.376818287034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45975.376818287034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45975.376818287034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45975.376818287034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45975.376818287034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45975.376818287034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45975.376818287034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45975.376818287034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45975.376818287034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45975.376818287034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45975.376818287034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45975.376818287034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45975.376818287034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45975.376818287034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45975.376818287034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45975.376818287034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45975.376818287034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45975.376818287034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45975.376818287034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45975.376818287034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45975.376818287034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45975.376818287034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45975.376818287034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45975.376818287034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45975.376818287034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45975.376818287034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45975.376818287034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45975.376818287034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45975.376818287034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45975.376818287034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45975.376818287034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45975.376818287034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45975.376818287034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45975.376818287034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45975.376818287034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45975.376818287034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45975.376818287034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45975.376818287034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45975.376818287034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45975.376818287034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45975.376818287034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45975.376818287034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45975.376818287034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45975.376818287034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45975.376818287034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45975.376818287034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45975.376818287034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45975.376818287034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45975.376818287034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45975.376818287034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45975.376818287034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45975.376818287034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45975.376818287034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45975.376818287034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45975.376818287034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45975.376818287034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45975.376818287034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45975.376818287034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45975.376818287034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45975.376818287034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45975.376818287034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45975.376818287034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45975.376818287034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45975.376818287034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45975.376818287034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45975.376818287034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45975.376818287034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45975.376818287034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45975.376818287034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45975.376818287034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45975.376818287034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45975.376818287034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45975.376818287034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45975.376818287034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45975.376818287034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45975.376818287034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45975.376818287034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45975.376818287034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45975.376818287034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45975.376818287034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45975.376818287034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45975.376818287034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45975.376818287034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45975.376818287034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45975.376818287034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45975.376818287034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45975.376818287034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45975.376818287034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45975.376818287034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45975.376818287034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45975.376818287034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45975.376818287034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45975.376818287034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45975.376818287034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45975.376818287034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45975.376818287034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45975.376818287034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45975.376818287034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45975.376818287034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45975.376818287034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45975.376818287034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45975.376818287034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45975.376818287034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45975.376818287034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45975.376818287034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45975.376818287034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45975.376818287034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45975.376818287034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45975.376818287034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45975.376818287034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45975.376818287034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45975.376818287034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45975.376818287034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45975.376818287034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45975.376818287034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45975.376818287034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45975.376818287034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45975.376818287034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45975.376818287034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45975.376818287034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45975.376818287034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45975.376818287034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45975.376818287034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45975.376818287034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45975.376818287034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45975.376818287034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45975.376818287034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45975.376818287034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45975.376818287034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45975.376818287034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45975.376818287034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45975.376818287034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45975.376818287034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45975.376818287034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45975.376818287034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45975.376818287034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45975.376818287034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45975.376818287034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45975.376818287034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45975.376818287034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45975.376818287034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45975.376818287034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45975.376818287034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45975.376818287034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45975.376818287034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45975.376818287034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45975.376818287034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45975.376818287034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45975.376818287034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45975.376818287034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45975.376818287034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45975.376818287034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45975.376818287034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45975.376818287034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45975.376818287034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45975.376818287034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45975.376818287034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45975.376818287034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45975.376818287034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45975.376818287034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45975.376818287034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45975.376818287034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45975.376818287034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45975.376818287034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45975.376818287034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45975.376818287034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45975.376818287034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45975.376818287034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45975.376818287034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45975.376818287034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45975.376818287034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45975.376818287034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45975.376818287034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45975.376818287034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45975.376818287034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45975.376818287034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45975.376818287034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45975.376818287034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45975.376818287034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45975.376818287034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45975.376818287034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45975.376818287034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45975.376818287034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45975.376818287034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45975.376818287034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45975.376818287034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45975.376818287034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45975.376818287034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45975.376818287034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45975.376818287034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45975.376818287034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45975.376818287034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45975.376818287034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45975.376818287034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45975.376818287034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45975.376818287034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45975.376818287034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45975.376818287034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45975.376818287034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45975.376818287034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45975.376818287034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45975.376818287034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45975.376818287034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45975.376818287034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45975.376818287034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45975.376818287034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45975.376818287034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45975.376818287034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45975.376818287034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45975.376818287034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45975.376818287034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45975.376818287034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45975.376818287034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45975.376818287034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45975.376818287034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45975.376818287034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45975.376818287034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45975.376818287034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45975.376818287034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45975.376818287034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45975.376818287034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45975.376818287034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45975.376818287034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45975.376818287034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45975.376818287034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45975.376818287034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45975.376818287034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45975.376818287034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45975.376818287034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45975.376818287034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45975.376818287034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45975.376818287034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45975.376818287034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45975.376818287034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45975.376818287034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45975.376818287034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45975.376818287034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45975.376818287034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45975.376818287034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45975.376818287034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45975.376818287034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45975.376818287034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45975.376818287034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45975.376818287034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45975.376818287034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45975.376818287034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45975.376818287034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45975.376818287034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45975.376818287034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45975.376818287034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45975.376818287034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45975.376818287034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45975.376818287034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45975.376818287034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45975.376818287034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45975.376818287034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45975.376818287034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45975.376818287034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45975.376818287034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45975.376818287034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45975.376818287034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45975.376818287034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45975.376818287034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45975.376818287034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45975.376818287034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45975.376818287034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45975.376818287034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45975.376818287034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45975.376818287034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45975.376818287034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45975.376818287034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45975.376818287034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45975.376818287034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45975.376818287034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45975.376818287034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45975.376818287034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45975.376818287034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45975.376818287034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45975.376818287034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45975.376818287034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45975.376818287034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45975.376818287034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45975.376818287034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45975.376818287034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45975.376818287034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45975.376818287034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45975.376818287034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45975.376818287034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45975.376818287034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45975.376818287034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45975.376818287034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45975.376818287034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45975.376818287034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45975.376818287034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45975.376818287034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45975.376818287034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45975.376818287034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45975.376818287034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45975.376818287034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45975.376818287034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45975.376818287034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45975.376818287034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45975.376818287034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45975.376818287034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45975.376818287034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45975.376818287034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45975.376818287034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45975.376818287034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45975.376818287034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45975.376818287034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45975.376818287034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45975.376818287034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45975.376818287034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45975.376818287034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45975.376818287034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45975.376818287034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45975.376818287034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45975.376818287034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45975.376818287034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45975.376818287034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45975.376818287034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45975.376818287034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45975.376818287034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45975.376818287034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45975.376818287034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45975.376818287034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45975.376818287034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45975.376818287034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45975.376818287034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45975.376818287034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45975.376818287034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45975.376818287034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45975.376818287034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45975.376818287034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45975.376818287034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45975.376818287034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45975.376818287034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45975.376818287034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45975.376818287034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45975.376818287034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45975.376818287034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45975.376818287034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45975.376818287034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45975.376818287034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45975.376818287034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45975.376818287034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45975.376818287034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45975.376818287034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45975.376818287034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45975.376818287034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45975.376818287034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45975.376818287034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45975.376818287034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45975.376818287034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45975.376818287034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45975.376818287034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45975.376818287034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45975.376818287034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45975.376818287034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45975.376818287034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45975.376818287034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45975.376818287034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45975.376818287034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45975.376818287034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45975.376818287034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45975.376818287034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45975.376818287034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45975.376818287034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45975.376818287034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45975.376818287034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45975.376818287034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45975.376818287034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45975.376818287034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45975.376818287034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45975.376818287034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45975.376818287034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45975.376818287034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45975.376818287034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45975.376818287034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45975.376818287034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45975.376818287034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45975.376818287034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45975.376818287034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45975.376818287034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45975.376818287034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45975.376818287034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45975.376818287034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45975.376818287034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45975.376818287034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45975.376818287034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45975.376818287034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45975.376818287034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45975.376818287034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45975.376818287034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45975.376818287034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45975.376818287034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45975.376818287034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45975.376818287034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45975.376818287034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45975.376818287034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45975.376818287034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45975.376818287034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45975.376818287034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45975.376818287034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45975.376818287034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45975.376818287034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45975.376818287034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45975.376818287034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45975.376818287034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45975.376818287034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45975.376818287034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45975.376818287034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45975.376818287034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45975.376818287034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45975.376818287034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45975.376818287034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45975.376818287034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45975.376818287034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45975.376818287034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45975.376818287034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45975.376818287034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45975.376818287034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45975.376818287034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45975.376818287034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45975.376818287034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45975.376818287034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45975.376818287034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45975.376818287034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45975.376818287034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45975.376818287034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45975.376818287034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45975.376818287034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45975.376818287034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45975.376818287034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45975.376818287034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45975.376818287034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45975.376818287034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45975.376818287034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45975.376818287034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45975.376818287034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45975.376818287034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45975.376818287034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45975.376818287034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45975.376818287034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45975.376818287034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45975.376818287034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45975.376818287034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45975.376818287034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45975.376818287034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45975.376818287034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45975.376818287034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45975.376818287034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45975.376818287034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45975.376818287034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45975.376818287034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45975.376818287034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45975.376818287034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45975.376818287034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45975.376818287034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45975.376818287034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45975.376818287034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45975.376818287034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45975.376818287034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45975.376818287034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45975.376818287034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45975.376818287034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45975.376818287034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45975.376818287034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45975.376818287034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45975.376818287034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45975.376818287034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45975.376818287034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45975.376818287034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45975.376818287034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45975.376818287034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45975.376818287034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45975.376818287034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45975.376818287034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45975.376818287034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45975.376818287034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45975.376818287034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45975.376818287034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45975.376818287034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45975.376818287034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45975.376818287034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45975.376818287034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45975.376818287034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45975.376818287034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45975.376818287034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45975.376818287034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45975.376818287034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45975.376818287034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45975.376818287034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45975.376818287034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45975.376818287034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45975.376818287034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45975.376818287034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45975.376818287034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45975.376818287034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45975.376818287034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45975.376818287034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45975.376818287034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45975.376818287034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45975.376818287034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45975.376818287034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45975.376818287034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45975.376818287034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45975.376818287034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45975.376818287034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45975.376818287034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45975.376818287034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45975.376818287034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45975.376818287034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45975.376818287034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45975.376818287034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45975.376818287034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45975.376818287034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45975.376818287034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45975.376818287034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45975.376818287034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45975.376818287034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45975.376818287034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45975.376818287034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45975.376818287034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45975.376818287034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45975.376818287034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45975.376818287034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45975.376818287034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45975.376818287034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45975.376818287034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45975.376818287034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45975.376818287034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45975.376818287034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45975.376818287034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45975.376818287034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45975.376818287034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45975.376818287034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45975.376818287034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45975.376818287034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45975.376818287034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45975.376818287034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45975.376818287034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45975.376818287034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45975.376818287034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45975.376818287034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45975.376818287034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45975.376818287034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45975.376818287034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45975.376818287034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45975.376818287034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45975.376818287034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45975.376818287034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45975.376818287034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45975.376818287034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45975.376818287034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45975.376818287034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45975.376818287034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45975.376818287034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45975.376818287034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45975.376818287034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45975.376818287034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45975.376818287034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45975.376818287034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45975.376818287034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45975.376818287034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45975.376818287034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45975.376818287034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45975.376818287034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45975.376818287034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45975.376818287034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45975.376818287034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45975.376818287034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45975.376818287034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45975.376818287034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45975.376818287034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45975.376818287034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45975.376818287034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45975.376818287034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45975.376818287034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45975.376818287034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45975.376818287034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45975.376818287034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45975.376818287034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45975.376818287034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45975.376818287034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45975.376818287034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45975.376818287034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45975.376818287034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45975.376818287034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45975.376818287034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45975.376818287034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45975.376818287034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45975.376818287034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45975.376818287034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45975.376818287034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45975.376818287034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45975.376818287034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45975.376818287034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45975.376818287034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45975.376818287034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45975.376818287034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45975.376818287034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45975.376818287034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45975.376818287034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45975.376818287034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45975.376818287034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45975.376818287034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45975.376818287034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45975.376818287034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45975.376818287034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45975.376818287034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45975.376818287034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45975.376818287034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45975.376818287034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45975.376818287034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45975.376818287034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45975.376818287034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45975.376818287034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45975.376818287034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45975.376818287034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45975.376818287034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45975.376818287034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45975.376818287034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45975.376818287034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45975.376818287034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45975.376818287034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45975.376818287034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45975.376818287034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45975.376818287034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45975.376818287034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45975.376818287034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45975.376818287034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45975.376818287034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45975.376818287034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45975.376818287034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45975.376818287034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45975.376818287034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45975.376818287034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45975.376818287034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45975.376818287034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45975.376818287034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45975.376818287034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45975.376818287034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45975.376818287034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45975.376818287034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45975.376818287034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45975.376818287034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45975.376818287034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45975.376818287034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45975.376818287034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45975.376818287034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45975.376818287034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45975.376818287034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45975.376818287034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45975.376818287034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45975.376818287034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45975.376818287034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45975.376818287034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45975.376818287034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45975.376818287034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45975.376818287034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45975.376818287034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45975.376818287034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45975.376818287034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45975.376818287034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45975.376818287034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45975.376818287034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45975.376818287034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45975.376818287034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45975.376818287034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45975.376818287034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45975.376818287034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45975.376818287034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45975.376818287034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45975.376818287034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45975.376818287034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45975.376818287034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45975.376818287034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45975.376818287034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45975.376818287034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45975.376818287034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45975.376818287034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45975.376818287034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45975.376818287034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45975.376818287034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45975.376818287034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45975.376818287034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45975.376818287034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45975.376818287034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45975.376818287034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45975.376818287034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45975.376818287034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45975.376818287034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45975.376818287034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45975.376818287034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45975.376818287034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45975.376818287034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45975.376818287034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45975.376818287034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45975.376818287034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45975.376818287034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45975.376818287034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45975.376818287034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45975.376818287034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45975.376818287034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45975.376818287034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45975.376818287034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45975.376818287034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45975.376818287034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45975.376818287034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45975.376818287034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45975.376818287034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45975.376818287034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45975.376818287034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45975.376818287034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45975.376818287034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45975.376818287034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45975.376818287034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45975.376818287034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45975.376818287034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45975.376818287034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45975.376818287034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45975.376818287034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45975.376818287034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45975.376818287034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45975.376818287034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45975.376818287034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45975.376818287034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45975.376818287034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45975.376818287034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45975.376818287034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45975.376818287034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45975.376818287034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45975.376818287034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45975.376818287034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45975.376818287034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45975.376818287034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45975.376818287034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45975.376818287034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45975.376818287034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45975.376818287034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45975.376818287034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45975.376818287034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45975.376818287034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45975.376818287034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45975.376818287034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45975.376818287034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45975.376818287034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45975.376818287034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45975.376818287034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45975.376818287034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45975.376818287034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45975.376818287034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45975.376818287034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45975.376818287034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45975.376818287034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45975.376818287034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45975.376818287034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45975.376818287034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45975.376818287034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45975.376818287034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45975.376818287034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45975.376818287034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45975.376818287034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45975.376818287034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45975.376818287034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45975.376818287034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45975.376818287034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45975.376818287034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45975.376818287034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45975.376818287034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45975.376818287034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45975.376818287034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45975.376818287034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45975.376818287034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45975.376818287034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45975.376818287034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45975.376818287034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45975.376818287034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45975.376818287034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45975.376818287034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45975.376818287034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45975.376818287034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45975.376818287034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45975.376818287034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45975.376818287034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45975.376818287034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45975.376818287034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45975.376818287034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45975.376818287034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45975.376818287034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45975.376818287034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45975.376818287034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45975.376818287034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45975.376818287034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45975.376818287034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45975.376818287034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45975.376818287034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45975.376818287034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45975.376818287034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45975.376818287034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45975.376818287034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45975.376818287034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45975.376818287034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45975.376818287034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45975.376818287034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45975.376818287034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45975.376818287034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45975.376818287034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45975.376818287034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45975.376818287034</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271.89610069443734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5.2512731475871988E-2</v>
      </c>
      <c r="H3" s="96">
        <v>45975.308518518519</v>
      </c>
      <c r="I3" s="135" t="str">
        <f>IFERROR(VLOOKUP(D3,DB!A:F,6,0),"")</f>
        <v>SCECO</v>
      </c>
      <c r="J3" s="135" t="str">
        <f>IFERROR(VLOOKUP(D3,DB!A:G,7,0),"")</f>
        <v>Weak</v>
      </c>
      <c r="K3" s="98" t="s">
        <v>39112</v>
      </c>
      <c r="L3" s="92" t="str">
        <f>IFERROR(VLOOKUP(D3,DB!A:I,9,0),"")</f>
        <v>Latis</v>
      </c>
    </row>
    <row r="4" spans="1:16" ht="15" customHeight="1">
      <c r="A4" s="135" t="s">
        <v>39113</v>
      </c>
      <c r="B4" s="135" t="str">
        <f>IFERROR(VLOOKUP(D4,DB!A:K,11,0),"")</f>
        <v>R4</v>
      </c>
      <c r="C4" s="94">
        <v>3</v>
      </c>
      <c r="D4" s="92" t="s">
        <v>29169</v>
      </c>
      <c r="E4" s="95" t="s">
        <v>39100</v>
      </c>
      <c r="F4" s="96">
        <v>45975.334027777775</v>
      </c>
      <c r="G4" s="97">
        <f ca="1">IFERROR(NOW()-F4,"")</f>
        <v>4.2790509258338716E-2</v>
      </c>
      <c r="H4" s="96">
        <v>45975.322800925926</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45975.376818287034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45975.376818287034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45975.376818287034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45975.376818287034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45975.376818287034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45975.376818287034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45975.376818287034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45975.376818287034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45975.376818287034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45975.376818287034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45975.376818287034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45975.376818287034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45975.376818287034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45975.376818287034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45975.376818287034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45975.376818287034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45975.376818287034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45975.376818287034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45975.376818287034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45975.376818287034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45975.376818287034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45975.376818287034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45975.376818287034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45975.376818287034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45975.376818287034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45975.376818287034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45975.376818287034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45975.376818287034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45975.376818287034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45975.376818287034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45975.376818287034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45975.376818287034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45975.376818287034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45975.376818287034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45975.376818287034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45975.376818287034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45975.376818287034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45975.376818287034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45975.376818287034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45975.376818287034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45975.376818287034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45975.376818287034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45975.376818287034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45975.376818287034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45975.376818287034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45975.376818287034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45975.376818287034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45975.376818287034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45975.376818287034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45975.376818287034</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83.544758101845218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49.187940972216893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 ca="1" si="1">IFERROR(NOW()-F4,"")</f>
        <v>26.715707175921125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ref="G6:G67" ca="1" si="2">IFERROR(NOW()-F6,"")</f>
        <v>45975.376818287034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45975.376818287034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45975.376818287034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45975.376818287034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45975.376818287034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45975.376818287034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45975.376818287034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45975.376818287034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45975.376818287034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45975.376818287034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45975.376818287034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45975.376818287034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45975.376818287034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45975.376818287034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45975.376818287034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45975.376818287034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45975.376818287034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45975.376818287034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45975.376818287034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45975.376818287034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45975.376818287034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45975.376818287034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45975.376818287034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45975.376818287034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45975.376818287034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45975.376818287034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45975.376818287034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45975.376818287034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45975.376818287034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45975.376818287034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45975.376818287034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45975.376818287034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45975.376818287034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45975.376818287034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45975.376818287034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45975.376818287034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45975.376818287034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45975.376818287034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45975.376818287034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45975.376818287034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45975.376818287034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45975.376818287034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45975.376818287034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45975.376818287034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45975.376818287034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45975.376818287034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45975.376818287034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45975.376818287034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45975.376818287034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45975.376818287034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45975.376818287034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45975.376818287034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45975.376818287034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45975.376818287034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45975.376818287034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45975.376818287034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45975.376818287034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45975.376818287034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45975.376818287034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45975.376818287034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45975.376818287034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45975.376818287034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45975.376818287034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45975.376818287034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45975.376818287034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45975.376818287034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45975.376818287034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45975.376818287034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45975.376818287034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45975.376818287034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45975.376818287034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45975.376818287034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45975.376818287034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45975.376818287034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45975.376818287034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45975.376818287034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45975.376818287034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45975.376818287034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45975.376818287034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45975.376818287034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45975.376818287034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45975.376818287034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45975.376818287034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45975.376818287034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45975.376818287034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45975.376818287034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45975.376818287034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45975.376818287034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45975.376818287034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45975.376818287034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45975.376818287034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45975.376818287034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45975.376818287034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45975.376818287034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45975.376818287034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45975.376818287034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45975.376818287034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45975.376818287034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45975.376818287034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45975.376818287034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45975.376818287034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45975.376818287034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45975.376818287034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45975.376818287034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45975.376818287034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45975.376818287034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45975.376818287034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45975.376818287034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45975.376818287034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45975.376818287034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45975.376818287034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45975.376818287034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45975.376818287034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45975.376818287034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45975.376818287034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45975.376818287034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45975.376818287034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45975.376818287034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45975.376818287034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45975.376818287034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45975.376818287034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45975.376818287034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45975.376818287034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45975.376818287034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45975.376818287034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45975.376818287034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45975.376818287034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45975.376818287034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45975.376818287034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45975.376818287034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45975.376818287034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45975.376818287034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45975.376818287034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45975.376818287034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45975.376818287034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45975.376818287034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45975.376818287034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45975.376818287034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45975.376818287034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45975.376818287034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45975.376818287034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45975.376818287034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45975.376818287034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45975.376818287034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45975.376818287034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45975.376818287034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45975.376818287034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45975.376818287034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45975.376818287034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45975.376818287034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45975.376818287034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45975.376818287034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45975.376818287034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45975.376818287034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45975.376818287034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45975.376818287034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45975.376818287034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45975.376818287034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45975.376818287034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45975.376818287034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45975.376818287034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45975.376818287034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45975.376818287034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45975.376818287034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45975.376818287034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45975.376818287034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45975.376818287034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45975.376818287034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45975.376818287034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45975.376818287034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45975.376818287034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45975.376818287034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45975.376818287034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45975.376818287034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45975.376818287034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45975.376818287034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45975.376818287034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45975.376818287034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45975.376818287034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45975.376818287034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45975.376818287034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45975.376818287034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45975.376818287034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45975.376818287034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45975.376818287034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45975.376818287034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45975.376818287034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45975.376818287034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45975.376818287034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45975.376818287034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45975.376818287034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45975.376818287034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45975.376818287034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45975.376818287034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45975.376818287034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45975.376818287034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45975.376818287034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45975.376818287034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45975.376818287034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45975.376818287034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45975.376818287034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45975.376818287034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45975.376818287034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45975.376818287034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45975.376818287034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45975.376818287034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45975.376818287034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45975.376818287034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45975.376818287034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8">
        <v>45975.140439814815</v>
      </c>
      <c r="G2" s="75">
        <f ca="1">IFERROR(NOW()-F2,"-")</f>
        <v>0.23637847221834818</v>
      </c>
      <c r="H2" s="143">
        <v>45975.150659722225</v>
      </c>
      <c r="I2" s="141" t="str">
        <f>IFERROR(VLOOKUP(D2,DB!A:F,6,0),"")</f>
        <v>SCECO</v>
      </c>
      <c r="J2" s="141" t="str">
        <f>IFERROR(VLOOKUP(D2,DB!A:G,7,0),"")</f>
        <v>Dead</v>
      </c>
      <c r="K2" s="144" t="s">
        <v>39125</v>
      </c>
      <c r="L2" s="145" t="str">
        <f>IFERROR(VLOOKUP(D2,DB!A:I,9,0),"")</f>
        <v>Latis</v>
      </c>
    </row>
    <row r="3" spans="1:16382" ht="31.5" customHeight="1">
      <c r="A3" s="140"/>
      <c r="B3" s="141" t="str">
        <f>IFERROR(VLOOKUP(D3,DB!A:K,11,0),"")</f>
        <v/>
      </c>
      <c r="C3" s="142"/>
      <c r="D3" s="141"/>
      <c r="E3" s="124"/>
      <c r="F3"/>
      <c r="G3" s="75">
        <f ca="1">IFERROR(NOW()-F3,"-")</f>
        <v>45975.376818287034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45975.376818287034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45975.376818287034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45975.376818287034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45975.376818287034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45975.376818287034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45975.376818287034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45975.376818287034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45975.376818287034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45975.376818287034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45975.376818287034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45975.376818287034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45975.376818287034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45975.376818287034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45975.376818287034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45975.376818287034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45975.376818287034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45975.376818287034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45975.376818287034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45975.376818287034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45975.376818287034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45975.376818287034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45975.376818287034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45975.376818287034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45975.376818287034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45975.376818287034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45975.376818287034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45975.376818287034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45975.376818287034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45975.376818287034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45975.376818287034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45975.376818287034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45975.376818287034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45975.376818287034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45975.376818287034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45975.376818287034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45975.376818287034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45975.376818287034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45975.376818287034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45975.376818287034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45975.376818287034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45975.376818287034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45975.376818287034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45975.376818287034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45975.376818287034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45975.376818287034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45975.376818287034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45975.376818287034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45975.376818287034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45975.376818287034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45975.376818287034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45975.376818287034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45975.376818287034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45975.376818287034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45975.376818287034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45975.376818287034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45975.376818287034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45975.376818287034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45975.376818287034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45975.376818287034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45975.376818287034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45975.376818287034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45975.376818287034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45975.376818287034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45975.376818287034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45975.376818287034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45975.376818287034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45975.376818287034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45975.376818287034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45975.376818287034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45975.376818287034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45975.376818287034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45975.376818287034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45975.376818287034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45975.376818287034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45975.376818287034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45975.376818287034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45975.376818287034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45975.376818287034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45975.376818287034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45975.376818287034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45975.376818287034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45975.376818287034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45975.376818287034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45975.376818287034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45975.376818287034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45975.376818287034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45975.376818287034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45975.376818287034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45975.376818287034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45975.376818287034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45975.376818287034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45975.376818287034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45975.376818287034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45975.376818287034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45975.376818287034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45975.376818287034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45975.376818287034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45975.376818287034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45975.376818287034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45975.376818287034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45975.376818287034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45975.376818287034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45975.376818287034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45975.376818287034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45975.376818287034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45975.376818287034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45975.376818287034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45975.376818287034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45975.376818287034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45975.376818287034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45975.376818287034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45975.376818287034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45975.376818287034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45975.376818287034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45975.376818287034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45975.376818287034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45975.376818287034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45975.376818287034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45975.376818287034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45975.376818287034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45975.376818287034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45975.376818287034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45975.376818287034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45975.376818287034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45975.376818287034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45975.376818287034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45975.376818287034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45975.376818287034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45975.376818287034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45975.376818287034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45975.376818287034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