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77" documentId="13_ncr:1_{F6CB121F-512D-4AA6-A0C1-0FB36C537598}" xr6:coauthVersionLast="47" xr6:coauthVersionMax="47" xr10:uidLastSave="{D0E9BD4C-5742-415B-A162-E2C77F035BE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<sst xmlns="http://schemas.openxmlformats.org/spreadsheetml/2006/main" count="180272" uniqueCount="39120">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</sst>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298.28538240740454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45961.233808333331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45961.233808333331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45961.233808333331</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45961.233808333331</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45961.233808333331</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45961.233808333331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45961.233808333331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45961.233808333331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45961.233808333331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45961.233808333331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45961.233808333331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45961.233808333331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45961.233808333331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45961.233808333331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45961.233808333331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45961.233808333331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45961.233808333331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45961.233808333331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45961.233808333331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45961.233808333331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45961.233808333331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45961.233808333331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45961.233808333331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45961.233808333331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45961.233808333331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45961.233808333331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45961.233808333331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45961.233808333331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45961.233808333331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45961.233808333331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45961.233808333331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45961.233808333331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45961.233808333331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45961.233808333331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45961.233808333331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45961.233808333331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45961.233808333331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45961.233808333331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45961.233808333331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45961.233808333331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45961.233808333331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45961.233808333331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45961.233808333331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45961.233808333331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45961.233808333331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45961.233808333331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45961.233808333331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45961.233808333331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45961.233808333331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45961.233808333331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45961.233808333331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45961.233808333331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45961.233808333331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45961.233808333331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45961.233808333331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45961.233808333331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45961.233808333331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45961.233808333331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45961.233808333331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45961.233808333331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45961.233808333331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45961.233808333331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45961.233808333331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45961.233808333331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45961.233808333331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45961.233808333331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45961.233808333331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45961.233808333331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45961.233808333331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45961.233808333331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45961.233808333331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45961.233808333331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45961.233808333331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45961.233808333331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45961.233808333331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45961.233808333331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45961.233808333331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45961.233808333331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45961.233808333331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45961.233808333331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45961.233808333331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45961.233808333331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45961.233808333331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45961.233808333331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45961.233808333331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45961.233808333331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45961.233808333331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45961.233808333331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45961.233808333331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45961.233808333331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45961.233808333331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45961.233808333331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45961.233808333331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45961.233808333331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45961.233808333331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45961.233808333331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45961.233808333331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45961.233808333331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45961.233808333331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45961.233808333331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45961.233808333331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45961.233808333331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45961.233808333331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45961.233808333331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45961.233808333331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45961.233808333331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45961.233808333331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45961.233808333331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45961.233808333331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45961.233808333331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45961.233808333331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45961.233808333331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45961.233808333331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45961.233808333331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45961.233808333331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45961.233808333331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45961.233808333331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45961.233808333331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45961.233808333331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45961.233808333331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45961.233808333331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45961.233808333331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45961.233808333331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45961.233808333331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45961.233808333331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45961.233808333331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45961.233808333331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45961.233808333331</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45961.233808333331</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6D730FB-FF29-49BD-9429-2DF5CCDA3EEF}"/>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136.23397037036921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2.4917249999998603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-1.9883796296198852E-2</v>
      </c>
      <c r="H5" s="115">
        <v>45961.248738425929</v>
      </c>
      <c r="I5" s="18" t="str">
        <f>IFERROR(VLOOKUP(D5,DB!A:F,6,0),"")</f>
        <v>Generator-SG</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45961.233808333331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45961.233808333331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45961.233808333331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45961.233808333331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45961.233808333331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45961.233808333331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45961.233808333331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45961.233808333331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45961.233808333331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45961.233808333331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45961.233808333331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45961.233808333331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45961.233808333331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45961.233808333331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45961.233808333331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45961.233808333331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45961.233808333331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45961.233808333331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45961.233808333331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45961.233808333331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45961.233808333331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45961.233808333331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45961.233808333331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45961.233808333331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45961.233808333331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45961.233808333331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45961.233808333331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45961.233808333331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45961.233808333331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45961.233808333331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45961.233808333331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45961.233808333331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45961.233808333331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45961.233808333331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45961.233808333331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45961.233808333331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45961.233808333331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45961.233808333331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45961.233808333331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45961.233808333331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45961.233808333331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45961.233808333331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45961.233808333331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45961.233808333331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45961.233808333331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45961.233808333331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45961.233808333331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45961.233808333331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45961.233808333331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45961.233808333331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45961.233808333331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45961.233808333331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45961.233808333331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45961.233808333331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45961.233808333331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45961.233808333331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45961.233808333331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45961.233808333331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45961.233808333331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45961.233808333331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45961.233808333331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45961.233808333331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45961.233808333331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45961.233808333331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45961.233808333331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45961.233808333331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45961.233808333331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45961.233808333331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45961.233808333331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45961.233808333331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45961.233808333331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45961.233808333331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45961.233808333331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45961.233808333331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45961.233808333331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45961.233808333331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45961.233808333331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45961.233808333331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45961.233808333331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45961.233808333331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45961.233808333331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45961.233808333331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45961.233808333331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45961.233808333331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45961.233808333331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45961.233808333331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45961.233808333331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45961.233808333331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45961.233808333331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45961.233808333331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45961.233808333331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45961.233808333331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45961.233808333331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45961.233808333331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45961.233808333331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45961.233808333331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45961.233808333331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45961.233808333331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45961.233808333331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45961.233808333331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45961.233808333331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45961.233808333331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45961.233808333331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45961.233808333331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45961.233808333331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45961.233808333331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45961.233808333331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45961.233808333331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45961.233808333331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45961.233808333331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45961.233808333331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45961.233808333331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45961.233808333331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45961.233808333331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45961.233808333331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45961.233808333331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45961.233808333331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45961.233808333331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45961.233808333331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45961.233808333331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45961.233808333331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45961.233808333331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45961.233808333331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45961.233808333331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45961.233808333331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45961.233808333331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45961.233808333331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45961.233808333331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45961.233808333331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45961.233808333331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45961.233808333331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45961.233808333331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45961.233808333331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45961.233808333331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45961.233808333331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45961.233808333331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45961.233808333331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45961.233808333331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45961.233808333331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45961.233808333331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45961.233808333331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45961.233808333331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45961.233808333331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45961.233808333331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45961.233808333331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45961.233808333331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45961.233808333331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45961.233808333331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45961.233808333331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45961.233808333331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45961.233808333331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45961.233808333331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45961.233808333331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45961.233808333331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45961.233808333331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45961.233808333331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45961.233808333331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45961.233808333331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45961.233808333331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45961.233808333331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45961.233808333331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45961.233808333331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45961.233808333331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45961.233808333331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45961.233808333331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45961.233808333331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45961.233808333331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45961.233808333331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45961.233808333331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45961.233808333331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45961.233808333331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45961.233808333331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45961.233808333331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45961.233808333331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45961.233808333331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45961.233808333331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45961.233808333331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45961.233808333331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45961.233808333331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45961.233808333331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45961.233808333331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45961.233808333331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45961.233808333331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45961.233808333331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45961.233808333331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45961.233808333331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45961.233808333331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45961.233808333331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45961.233808333331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45961.233808333331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45961.233808333331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45961.233808333331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45961.233808333331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45961.233808333331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45961.233808333331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45961.233808333331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45961.233808333331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45961.233808333331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45961.233808333331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45961.233808333331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45961.233808333331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45961.233808333331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45961.233808333331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45961.233808333331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45961.233808333331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45961.233808333331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45961.233808333331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45961.233808333331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45961.233808333331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45961.233808333331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45961.233808333331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45961.233808333331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45961.233808333331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45961.233808333331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45961.233808333331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45961.233808333331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45961.233808333331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45961.233808333331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45961.233808333331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45961.233808333331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45961.233808333331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45961.233808333331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45961.233808333331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45961.233808333331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45961.233808333331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45961.233808333331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45961.233808333331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45961.233808333331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45961.233808333331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45961.233808333331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45961.233808333331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45961.233808333331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45961.233808333331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45961.233808333331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45961.233808333331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45961.233808333331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45961.233808333331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45961.233808333331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45961.233808333331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45961.233808333331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45961.233808333331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45961.233808333331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45961.233808333331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45961.233808333331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45961.233808333331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45961.233808333331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45961.233808333331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45961.233808333331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45961.233808333331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45961.233808333331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45961.233808333331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45961.233808333331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45961.233808333331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45961.233808333331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45961.233808333331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45961.233808333331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45961.233808333331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45961.233808333331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45961.233808333331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45961.233808333331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45961.233808333331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45961.233808333331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45961.233808333331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45961.233808333331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45961.233808333331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45961.233808333331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45961.233808333331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45961.233808333331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45961.233808333331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45961.233808333331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45961.233808333331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45961.233808333331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45961.233808333331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45961.233808333331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45961.233808333331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45961.233808333331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45961.233808333331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45961.233808333331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45961.233808333331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45961.233808333331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45961.233808333331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45961.233808333331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45961.233808333331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45961.233808333331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45961.233808333331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45961.233808333331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45961.233808333331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45961.233808333331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45961.233808333331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45961.233808333331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45961.233808333331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45961.233808333331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45961.233808333331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45961.233808333331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45961.233808333331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45961.233808333331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45961.233808333331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45961.233808333331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45961.233808333331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45961.233808333331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45961.233808333331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45961.233808333331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45961.233808333331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45961.233808333331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45961.233808333331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45961.233808333331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45961.233808333331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45961.233808333331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45961.233808333331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45961.233808333331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45961.233808333331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45961.233808333331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45961.233808333331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45961.233808333331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45961.233808333331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45961.233808333331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45961.233808333331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45961.233808333331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45961.233808333331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45961.233808333331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45961.233808333331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45961.233808333331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45961.233808333331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45961.233808333331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45961.233808333331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45961.233808333331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45961.233808333331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45961.233808333331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45961.233808333331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45961.233808333331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45961.233808333331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45961.233808333331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45961.233808333331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45961.233808333331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45961.233808333331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45961.233808333331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45961.233808333331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45961.233808333331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45961.233808333331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45961.233808333331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45961.233808333331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45961.233808333331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45961.233808333331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45961.233808333331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45961.233808333331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45961.233808333331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45961.233808333331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45961.233808333331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45961.233808333331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45961.233808333331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45961.233808333331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45961.233808333331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45961.233808333331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45961.233808333331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45961.233808333331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45961.233808333331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45961.233808333331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45961.233808333331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45961.233808333331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45961.233808333331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45961.233808333331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45961.233808333331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45961.233808333331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45961.233808333331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45961.233808333331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45961.233808333331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45961.233808333331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45961.233808333331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45961.233808333331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45961.233808333331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45961.233808333331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45961.233808333331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45961.233808333331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45961.233808333331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45961.233808333331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45961.233808333331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45961.233808333331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45961.233808333331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45961.233808333331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45961.233808333331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45961.233808333331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45961.233808333331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45961.233808333331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45961.233808333331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45961.233808333331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45961.233808333331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45961.233808333331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45961.233808333331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45961.233808333331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45961.233808333331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45961.233808333331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45961.233808333331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45961.233808333331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45961.233808333331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45961.233808333331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45961.233808333331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45961.233808333331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45961.233808333331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45961.233808333331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45961.233808333331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45961.233808333331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45961.233808333331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45961.233808333331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45961.233808333331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45961.233808333331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45961.233808333331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45961.233808333331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45961.233808333331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45961.233808333331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45961.233808333331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45961.233808333331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45961.233808333331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45961.233808333331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45961.233808333331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45961.233808333331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45961.233808333331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45961.233808333331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45961.233808333331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45961.233808333331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45961.233808333331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45961.233808333331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45961.233808333331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45961.233808333331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45961.233808333331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45961.233808333331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45961.233808333331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45961.233808333331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45961.233808333331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45961.233808333331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45961.233808333331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45961.233808333331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45961.233808333331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45961.233808333331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45961.233808333331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45961.233808333331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45961.233808333331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45961.233808333331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45961.233808333331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45961.233808333331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45961.233808333331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45961.233808333331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45961.233808333331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45961.233808333331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45961.233808333331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45961.233808333331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45961.233808333331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45961.233808333331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45961.233808333331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45961.233808333331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45961.233808333331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45961.233808333331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45961.233808333331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45961.233808333331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45961.233808333331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45961.233808333331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45961.233808333331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45961.233808333331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45961.233808333331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45961.233808333331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45961.233808333331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45961.233808333331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45961.233808333331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45961.233808333331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45961.233808333331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45961.233808333331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45961.233808333331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45961.233808333331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45961.233808333331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45961.233808333331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45961.233808333331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45961.233808333331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45961.233808333331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45961.233808333331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45961.233808333331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45961.233808333331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45961.233808333331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45961.233808333331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45961.233808333331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45961.233808333331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45961.233808333331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45961.233808333331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45961.233808333331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45961.233808333331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45961.233808333331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45961.233808333331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45961.233808333331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45961.233808333331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45961.233808333331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45961.233808333331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45961.233808333331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45961.233808333331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45961.233808333331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45961.233808333331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45961.233808333331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45961.233808333331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45961.233808333331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45961.233808333331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45961.233808333331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45961.233808333331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45961.233808333331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45961.233808333331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45961.233808333331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45961.233808333331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45961.233808333331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45961.233808333331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45961.233808333331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45961.233808333331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45961.233808333331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45961.233808333331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45961.233808333331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45961.233808333331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45961.233808333331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45961.233808333331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45961.233808333331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45961.233808333331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45961.233808333331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45961.233808333331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45961.233808333331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45961.233808333331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45961.233808333331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45961.233808333331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45961.233808333331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45961.233808333331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45961.233808333331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45961.233808333331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45961.233808333331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45961.233808333331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45961.233808333331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45961.233808333331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45961.233808333331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45961.233808333331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45961.233808333331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45961.233808333331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45961.233808333331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45961.233808333331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45961.233808333331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45961.233808333331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45961.233808333331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45961.233808333331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45961.233808333331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45961.233808333331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45961.233808333331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45961.233808333331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45961.233808333331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45961.233808333331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45961.233808333331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45961.233808333331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45961.233808333331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45961.233808333331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45961.233808333331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45961.233808333331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45961.233808333331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45961.233808333331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45961.233808333331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45961.233808333331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45961.233808333331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45961.233808333331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45961.233808333331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45961.233808333331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45961.233808333331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45961.233808333331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45961.233808333331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45961.233808333331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45961.233808333331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45961.233808333331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45961.233808333331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45961.233808333331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45961.233808333331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45961.233808333331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45961.233808333331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45961.233808333331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45961.233808333331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45961.233808333331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45961.233808333331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45961.233808333331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45961.233808333331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45961.233808333331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45961.233808333331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45961.233808333331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45961.233808333331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45961.233808333331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45961.233808333331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45961.233808333331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45961.233808333331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45961.233808333331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45961.233808333331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45961.233808333331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45961.233808333331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45961.233808333331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45961.233808333331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45961.233808333331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45961.233808333331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45961.233808333331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45961.233808333331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45961.233808333331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45961.233808333331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45961.233808333331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45961.233808333331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45961.233808333331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45961.233808333331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45961.233808333331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45961.233808333331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45961.233808333331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45961.233808333331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45961.233808333331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45961.233808333331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45961.233808333331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45961.233808333331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45961.233808333331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45961.233808333331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45961.233808333331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45961.233808333331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45961.233808333331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45961.233808333331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45961.233808333331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45961.233808333331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45961.233808333331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45961.233808333331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45961.233808333331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45961.233808333331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45961.233808333331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45961.233808333331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45961.233808333331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45961.233808333331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45961.233808333331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45961.233808333331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45961.233808333331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45961.233808333331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45961.233808333331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45961.233808333331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45961.233808333331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45961.233808333331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45961.233808333331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45961.233808333331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45961.233808333331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45961.233808333331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45961.233808333331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45961.233808333331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45961.233808333331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45961.233808333331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45961.233808333331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45961.233808333331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45961.233808333331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45961.233808333331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45961.233808333331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45961.233808333331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45961.233808333331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45961.233808333331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45961.233808333331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45961.233808333331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45961.233808333331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45961.233808333331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45961.233808333331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45961.233808333331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45961.233808333331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45961.233808333331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45961.233808333331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45961.233808333331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45961.233808333331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45961.233808333331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45961.233808333331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45961.233808333331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45961.233808333331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45961.233808333331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45961.233808333331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45961.233808333331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45961.233808333331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45961.233808333331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45961.233808333331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45961.233808333331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45961.233808333331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45961.233808333331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45961.233808333331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45961.233808333331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45961.233808333331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45961.233808333331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45961.233808333331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45961.233808333331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45961.233808333331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45961.233808333331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45961.233808333331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45961.233808333331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45961.233808333331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45961.233808333331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45961.233808333331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45961.233808333331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45961.233808333331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45961.233808333331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45961.233808333331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45961.233808333331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45961.233808333331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45961.233808333331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45961.233808333331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45961.233808333331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45961.233808333331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45961.233808333331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45961.233808333331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45961.233808333331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45961.233808333331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45961.233808333331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45961.233808333331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45961.233808333331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45961.233808333331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45961.233808333331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45961.233808333331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45961.233808333331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45961.233808333331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45961.233808333331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45961.233808333331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45961.233808333331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45961.233808333331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45961.233808333331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45961.233808333331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45961.233808333331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45961.233808333331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45961.233808333331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45961.233808333331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45961.233808333331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45961.233808333331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45961.233808333331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45961.233808333331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45961.233808333331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45961.233808333331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45961.233808333331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45961.233808333331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45961.233808333331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45961.233808333331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45961.233808333331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45961.233808333331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45961.233808333331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45961.233808333331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45961.233808333331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45961.233808333331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45961.233808333331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45961.233808333331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45961.233808333331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45961.233808333331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45961.233808333331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45961.233808333331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45961.233808333331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45961.233808333331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45961.233808333331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45961.233808333331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45961.233808333331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45961.233808333331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45961.233808333331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45961.233808333331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45961.233808333331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45961.233808333331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45961.233808333331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45961.233808333331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45961.233808333331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45961.233808333331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45961.233808333331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45961.233808333331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45961.233808333331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45961.233808333331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45961.233808333331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45961.233808333331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45961.233808333331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45961.233808333331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45961.233808333331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45961.233808333331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45961.233808333331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45961.233808333331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45961.233808333331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45961.233808333331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45961.233808333331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45961.233808333331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45961.233808333331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45961.233808333331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45961.233808333331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45961.233808333331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45961.233808333331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45961.233808333331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45961.233808333331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45961.233808333331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45961.233808333331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45961.233808333331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45961.233808333331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45961.233808333331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45961.233808333331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45961.233808333331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45961.233808333331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45961.233808333331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45961.233808333331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45961.233808333331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45961.233808333331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45961.233808333331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45961.233808333331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45961.233808333331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45961.233808333331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45961.233808333331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45961.233808333331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45961.233808333331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45961.233808333331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45961.233808333331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45961.233808333331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45961.233808333331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45961.233808333331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45961.233808333331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45961.233808333331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45961.233808333331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45961.233808333331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45961.233808333331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45961.233808333331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45961.233808333331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45961.233808333331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45961.233808333331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45961.233808333331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45961.233808333331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45961.233808333331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45961.233808333331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45961.233808333331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45961.233808333331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45961.233808333331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45961.233808333331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45961.233808333331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45961.233808333331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45961.233808333331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45961.233808333331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45961.233808333331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45961.233808333331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45961.233808333331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45961.233808333331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45961.233808333331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45961.233808333331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45961.233808333331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45961.233808333331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45961.233808333331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45961.233808333331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45961.233808333331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45961.233808333331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45961.233808333331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45961.233808333331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45961.233808333331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45961.233808333331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45961.233808333331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45961.233808333331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45961.233808333331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45961.233808333331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45961.233808333331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45961.233808333331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45961.233808333331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45961.233808333331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45961.233808333331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45961.233808333331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45961.233808333331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45961.233808333331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45961.233808333331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45961.233808333331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45961.233808333331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45961.233808333331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45961.233808333331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45961.233808333331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45961.233808333331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45961.233808333331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45961.233808333331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45961.233808333331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45961.233808333331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45961.233808333331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45961.233808333331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45961.233808333331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45961.233808333331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45961.233808333331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45961.233808333331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45961.233808333331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45961.233808333331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45961.233808333331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45961.233808333331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45961.233808333331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45961.233808333331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45961.233808333331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45961.233808333331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45961.233808333331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45961.233808333331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45961.233808333331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45961.233808333331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45961.233808333331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45961.233808333331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45961.233808333331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45961.233808333331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45961.233808333331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45961.233808333331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45961.233808333331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45961.233808333331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45961.233808333331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45961.233808333331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45961.233808333331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45961.233808333331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45961.233808333331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45961.233808333331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45961.233808333331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45961.233808333331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45961.233808333331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45961.233808333331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45961.233808333331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45961.233808333331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45961.233808333331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45961.233808333331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45961.233808333331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45961.233808333331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45961.233808333331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45961.233808333331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45961.233808333331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45961.233808333331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45961.233808333331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45961.233808333331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45961.233808333331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45961.233808333331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45961.233808333331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45961.233808333331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45961.233808333331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45961.233808333331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45961.233808333331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45961.233808333331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45961.233808333331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45961.233808333331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45961.233808333331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45961.233808333331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45961.233808333331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45961.233808333331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45961.233808333331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45961.233808333331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45961.233808333331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45961.233808333331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45961.233808333331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45961.233808333331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45961.233808333331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45961.233808333331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45961.233808333331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45961.233808333331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45961.233808333331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45961.233808333331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45961.233808333331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45961.233808333331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45961.233808333331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45961.233808333331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45961.233808333331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45961.233808333331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45961.233808333331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45961.233808333331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45961.233808333331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45961.233808333331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45961.233808333331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45961.233808333331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45961.233808333331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45961.233808333331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45961.233808333331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45961.233808333331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45961.233808333331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45961.233808333331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45961.233808333331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45961.233808333331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45961.233808333331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45961.233808333331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45961.233808333331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45961.233808333331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45961.233808333331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45961.233808333331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45961.233808333331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45961.233808333331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45961.233808333331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45961.233808333331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45961.233808333331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45961.233808333331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45961.233808333331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45961.233808333331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45961.233808333331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45961.233808333331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45961.233808333331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45961.233808333331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45961.233808333331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45961.233808333331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45961.233808333331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45961.233808333331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45961.233808333331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45961.233808333331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45961.233808333331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45961.233808333331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45961.233808333331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45961.233808333331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45961.233808333331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45961.233808333331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45961.233808333331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45961.233808333331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45961.233808333331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45961.233808333331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45961.233808333331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45961.233808333331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45961.233808333331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45961.233808333331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45961.233808333331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45961.233808333331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45961.233808333331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45961.233808333331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45961.233808333331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45961.233808333331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45961.233808333331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45961.233808333331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45961.233808333331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45961.233808333331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45961.233808333331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45961.233808333331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45961.233808333331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45961.233808333331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45961.233808333331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45961.233808333331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45961.233808333331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45961.233808333331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45961.233808333331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45961.233808333331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45961.233808333331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45961.233808333331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45961.233808333331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45961.233808333331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45961.233808333331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45961.233808333331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45961.233808333331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45961.233808333331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45961.233808333331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45961.233808333331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45961.233808333331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45961.233808333331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45961.233808333331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45961.233808333331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45961.233808333331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45961.233808333331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45961.233808333331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45961.233808333331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45961.233808333331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45961.233808333331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45961.233808333331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45961.233808333331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45961.233808333331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45961.233808333331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45961.233808333331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45961.233808333331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45961.233808333331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45961.233808333331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45961.233808333331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45961.233808333331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45961.233808333331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45961.233808333331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45961.233808333331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45961.233808333331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45961.233808333331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45961.233808333331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45961.233808333331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45961.233808333331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45961.233808333331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45961.233808333331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45961.233808333331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45961.233808333331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45961.233808333331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45961.233808333331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45961.233808333331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45961.233808333331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45961.233808333331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45961.233808333331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45961.233808333331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45961.233808333331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45961.233808333331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45961.233808333331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45961.233808333331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45961.233808333331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45961.233808333331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45961.233808333331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45961.233808333331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45961.233808333331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45961.233808333331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45961.233808333331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45961.233808333331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45961.233808333331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45961.233808333331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45961.233808333331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45961.233808333331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45961.233808333331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45961.233808333331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45961.233808333331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45961.233808333331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45961.233808333331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45961.233808333331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45961.233808333331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45961.233808333331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45961.233808333331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45961.233808333331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45961.233808333331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45961.233808333331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45961.233808333331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45961.233808333331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45961.233808333331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45961.233808333331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45961.233808333331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45961.233808333331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45961.233808333331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45961.233808333331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45961.233808333331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45961.233808333331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45961.233808333331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45961.233808333331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45961.233808333331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45961.233808333331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45961.233808333331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45961.233808333331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45961.233808333331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45961.233808333331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45961.233808333331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45961.233808333331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45961.233808333331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45961.233808333331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45961.233808333331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45961.233808333331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45961.233808333331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45961.233808333331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45961.233808333331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45961.233808333331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45961.233808333331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45961.233808333331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45961.233808333331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45961.233808333331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45961.233808333331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45961.233808333331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45961.233808333331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45961.233808333331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45961.233808333331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45961.233808333331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45961.233808333331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45961.233808333331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45961.233808333331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45961.233808333331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45961.233808333331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45961.233808333331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45961.233808333331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45961.233808333331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45961.233808333331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45961.233808333331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45961.233808333331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45961.233808333331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45961.233808333331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45961.233808333331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45961.233808333331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45961.233808333331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45961.233808333331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45961.233808333331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45961.233808333331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45961.233808333331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45961.233808333331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45961.233808333331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45961.233808333331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45961.233808333331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45961.233808333331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45961.233808333331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45961.233808333331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45961.233808333331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45961.233808333331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45961.233808333331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45961.233808333331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45961.233808333331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45961.233808333331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45961.233808333331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45961.233808333331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45961.233808333331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45961.233808333331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45961.233808333331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45961.233808333331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45961.233808333331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45961.233808333331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45961.233808333331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45961.233808333331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45961.233808333331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45961.233808333331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45961.233808333331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45961.233808333331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45961.233808333331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45961.233808333331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45961.233808333331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45961.233808333331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45961.233808333331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45961.233808333331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45961.233808333331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45961.233808333331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45961.233808333331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45961.233808333331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45961.233808333331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45961.233808333331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45961.233808333331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45961.233808333331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45961.233808333331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45961.233808333331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45961.233808333331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45961.233808333331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45961.233808333331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45961.233808333331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45961.233808333331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45961.233808333331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45961.233808333331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45961.233808333331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45961.233808333331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45961.233808333331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45961.233808333331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45961.233808333331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45961.233808333331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45961.233808333331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45961.233808333331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45961.233808333331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45961.233808333331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45961.233808333331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45961.233808333331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45961.233808333331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45961.233808333331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45961.233808333331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45961.233808333331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45961.233808333331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45961.233808333331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45961.233808333331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45961.233808333331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45961.233808333331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45961.233808333331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45961.233808333331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45961.233808333331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45961.233808333331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45961.233808333331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45961.233808333331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45961.233808333331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45961.233808333331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45961.233808333331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45961.233808333331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45961.233808333331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45961.233808333331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45961.233808333331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45961.233808333331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45961.233808333331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45961.233808333331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45961.233808333331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45961.233808333331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45961.233808333331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45961.233808333331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45961.233808333331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45961.233808333331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45961.233808333331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45961.233808333331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45961.233808333331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45961.233808333331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45961.233808333331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45961.233808333331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45961.233808333331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45961.233808333331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45961.233808333331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45961.233808333331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45961.233808333331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45961.233808333331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45961.233808333331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45961.233808333331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45961.233808333331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45961.233808333331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45961.233808333331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45961.233808333331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45961.233808333331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45961.233808333331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45961.233808333331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45961.233808333331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45961.233808333331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45961.233808333331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39108</v>
      </c>
      <c r="B2" s="94" t="str">
        <f>IFERROR(VLOOKUP(D2,DB!A:K,11,0),"")</f>
        <v>R4</v>
      </c>
      <c r="C2" s="97">
        <v>1</v>
      </c>
      <c r="D2" s="94" t="s">
        <v>35092</v>
      </c>
      <c r="E2" s="98" t="s">
        <v>39021</v>
      </c>
      <c r="F2" s="99">
        <v>45703.480717592596</v>
      </c>
      <c r="G2" s="100">
        <f ca="1">IFERROR(NOW()-F2,"")</f>
        <v>257.75309074073448</v>
      </c>
      <c r="H2" s="99">
        <v>45703.474768518521</v>
      </c>
      <c r="I2" s="99" t="str">
        <f>IFERROR(VLOOKUP(D2,DB!A:F,6,0),"")</f>
        <v>SCECO</v>
      </c>
      <c r="J2" s="99" t="str">
        <f>IFERROR(VLOOKUP(D2,DB!A:G,7,0),"")</f>
        <v>Dead</v>
      </c>
      <c r="K2" s="101" t="s">
        <v>39109</v>
      </c>
      <c r="L2" s="94" t="str">
        <f>IFERROR(VLOOKUP(D2,DB!A:I,9,0),"")</f>
        <v>Latis</v>
      </c>
    </row>
    <row r="3" spans="1:16" ht="15" customHeight="1">
      <c r="A3" s="170" t="s">
        <v>39110</v>
      </c>
      <c r="B3" s="119" t="str">
        <f>IFERROR(VLOOKUP(D3,DB!A:K,11,0),"")</f>
        <v>R4</v>
      </c>
      <c r="C3" s="120">
        <v>1</v>
      </c>
      <c r="D3" s="94" t="s">
        <v>28974</v>
      </c>
      <c r="E3" s="98" t="s">
        <v>39021</v>
      </c>
      <c r="F3" s="123">
        <v>45960.96875</v>
      </c>
      <c r="G3" s="124">
        <f ca="1">IFERROR(NOW()-F3,"")</f>
        <v>0.2650583333306713</v>
      </c>
      <c r="H3" s="123">
        <v>45960.963101851848</v>
      </c>
      <c r="I3" s="119" t="str">
        <f>IFERROR(VLOOKUP(D3,DB!A:F,6,0),"")</f>
        <v>SCECO</v>
      </c>
      <c r="J3" s="119" t="str">
        <f>IFERROR(VLOOKUP(D3,DB!A:G,7,0),"")</f>
        <v>Weak</v>
      </c>
      <c r="K3" s="125" t="s">
        <v>39111</v>
      </c>
      <c r="L3" s="121" t="str">
        <f>IFERROR(VLOOKUP(D3,DB!A:I,9,0),"")</f>
        <v>Latis</v>
      </c>
    </row>
    <row r="4" spans="1:16" ht="30.75">
      <c r="A4" s="119" t="s">
        <v>39112</v>
      </c>
      <c r="B4" s="119" t="str">
        <f>IFERROR(VLOOKUP(D4,DB!A:K,11,0),"")</f>
        <v>R4</v>
      </c>
      <c r="C4" s="120">
        <v>1</v>
      </c>
      <c r="D4" s="94" t="s">
        <v>29147</v>
      </c>
      <c r="E4" s="98" t="s">
        <v>39021</v>
      </c>
      <c r="F4" s="123">
        <v>45961.082858796297</v>
      </c>
      <c r="G4" s="124">
        <f ca="1">IFERROR(NOW()-F4,"")</f>
        <v>0.15094953703373903</v>
      </c>
      <c r="H4" s="123">
        <v>45961.098749999997</v>
      </c>
      <c r="I4" s="119" t="str">
        <f>IFERROR(VLOOKUP(D4,DB!A:F,6,0),"")</f>
        <v>SCECO</v>
      </c>
      <c r="J4" s="119" t="str">
        <f>IFERROR(VLOOKUP(D4,DB!A:G,7,0),"")</f>
        <v>Vandalized+Vandalized</v>
      </c>
      <c r="K4" s="125" t="s">
        <v>39113</v>
      </c>
      <c r="L4" s="121" t="str">
        <f>IFERROR(VLOOKUP(D4,DB!A:I,9,0),"")</f>
        <v>Latis</v>
      </c>
    </row>
    <row r="5" spans="1:16" ht="15" customHeight="1">
      <c r="A5" s="119"/>
      <c r="B5" s="119" t="str">
        <f>IFERROR(VLOOKUP(D5,DB!A:K,11,0),"")</f>
        <v/>
      </c>
      <c r="C5" s="120"/>
      <c r="D5" s="94"/>
      <c r="E5" s="98"/>
      <c r="F5" s="123"/>
      <c r="G5" s="124">
        <f ca="1">IFERROR(NOW()-F5,"")</f>
        <v>45961.233808333331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45961.233808333331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45961.233808333331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45961.233808333331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45961.233808333331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45961.233808333331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45961.233808333331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45961.233808333331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45961.233808333331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45961.233808333331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45961.233808333331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45961.233808333331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45961.233808333331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45961.233808333331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45961.233808333331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45961.233808333331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45961.233808333331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45961.233808333331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45961.233808333331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45961.233808333331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45961.233808333331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45961.233808333331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45961.233808333331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45961.233808333331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45961.233808333331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45961.233808333331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45961.233808333331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45961.233808333331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45961.233808333331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45961.233808333331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45961.233808333331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45961.233808333331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45961.233808333331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45961.233808333331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45961.233808333331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45961.233808333331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45961.233808333331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45961.233808333331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45961.233808333331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45961.233808333331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45961.233808333331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45961.233808333331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45961.233808333331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45961.233808333331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45961.233808333331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45961.233808333331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45961.233808333331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45961.233808333331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45961.233808333331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45961.233808333331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45961.233808333331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45961.233808333331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45961.233808333331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45961.233808333331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45961.233808333331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45961.233808333331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45961.233808333331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45961.233808333331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45961.233808333331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45961.233808333331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45961.233808333331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45961.233808333331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45961.233808333331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45961.233808333331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45961.233808333331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45961.233808333331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45961.233808333331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45961.233808333331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45961.233808333331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45961.233808333331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45961.233808333331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45961.233808333331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45961.233808333331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45961.233808333331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45961.233808333331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45961.233808333331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45961.233808333331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45961.233808333331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45961.233808333331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45961.233808333331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45961.233808333331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45961.233808333331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45961.233808333331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45961.233808333331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45961.233808333331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45961.233808333331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45961.233808333331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45961.233808333331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45961.233808333331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45961.233808333331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45961.233808333331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45961.233808333331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45961.233808333331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45961.233808333331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45961.233808333331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45961.233808333331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45961.233808333331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45961.233808333331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45961.233808333331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45961.233808333331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45961.233808333331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45961.233808333331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45961.233808333331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45961.233808333331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45961.233808333331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45961.233808333331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45961.233808333331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45961.233808333331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45961.233808333331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45961.233808333331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45961.233808333331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45961.233808333331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45961.233808333331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45961.233808333331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45961.233808333331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45961.233808333331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45961.233808333331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45961.233808333331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45961.233808333331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45961.233808333331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45961.233808333331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45961.233808333331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45961.233808333331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45961.233808333331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45961.233808333331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45961.233808333331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45961.233808333331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45961.233808333331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45961.233808333331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45961.233808333331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45961.233808333331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45961.233808333331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45961.233808333331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45961.233808333331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45961.233808333331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45961.233808333331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45961.233808333331</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45961.233808333331</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69.40174814814236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35.044931018514035</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12.572697222218267</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45961.233808333331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45961.233808333331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45961.233808333331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45961.233808333331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45961.233808333331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45961.233808333331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45961.233808333331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45961.233808333331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45961.233808333331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45961.233808333331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45961.233808333331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45961.233808333331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45961.233808333331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45961.233808333331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45961.233808333331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45961.233808333331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45961.233808333331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45961.233808333331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45961.233808333331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45961.233808333331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45961.233808333331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45961.233808333331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45961.233808333331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45961.233808333331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45961.233808333331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45961.233808333331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45961.233808333331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45961.233808333331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45961.233808333331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45961.233808333331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45961.233808333331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45961.233808333331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45961.233808333331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45961.233808333331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45961.233808333331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45961.233808333331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45961.233808333331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45961.233808333331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45961.233808333331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45961.233808333331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45961.233808333331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45961.233808333331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45961.233808333331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45961.233808333331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45961.233808333331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45961.233808333331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45961.233808333331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45961.233808333331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45961.233808333331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45961.233808333331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45961.233808333331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45961.233808333331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45961.233808333331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45961.233808333331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45961.233808333331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45961.233808333331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45961.233808333331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45961.233808333331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45961.233808333331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45961.233808333331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45961.233808333331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45961.233808333331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45961.233808333331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45961.233808333331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45961.233808333331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45961.233808333331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45961.233808333331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45961.233808333331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45961.233808333331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45961.233808333331</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45961.233808333331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45961.233808333331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45961.233808333331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45961.233808333331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45961.233808333331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45961.233808333331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45961.233808333331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45961.233808333331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45961.233808333331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45961.233808333331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45961.233808333331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45961.233808333331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45961.233808333331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45961.233808333331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45961.233808333331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45961.233808333331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45961.233808333331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45961.233808333331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45961.233808333331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45961.233808333331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45961.233808333331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45961.233808333331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45961.233808333331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45961.233808333331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45961.233808333331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45961.233808333331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45961.233808333331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45961.233808333331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45961.233808333331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45961.233808333331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45961.233808333331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45961.233808333331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45961.233808333331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45961.233808333331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45961.233808333331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45961.233808333331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45961.233808333331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45961.233808333331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45961.233808333331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45961.233808333331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45961.233808333331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45961.233808333331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45961.233808333331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45961.233808333331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45961.233808333331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45961.233808333331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45961.233808333331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45961.233808333331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45961.233808333331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45961.233808333331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45961.233808333331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45961.233808333331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45961.233808333331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45961.233808333331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45961.233808333331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45961.233808333331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45961.233808333331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45961.233808333331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45961.233808333331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45961.233808333331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45961.233808333331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45961.233808333331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45961.233808333331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45961.233808333331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45961.233808333331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45961.233808333331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45961.233808333331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45961.233808333331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45961.233808333331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45961.233808333331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45961.233808333331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45961.233808333331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45961.233808333331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45961.233808333331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45961.233808333331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45961.233808333331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45961.233808333331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45961.233808333331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45961.233808333331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45961.233808333331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45961.233808333331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45961.233808333331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45961.233808333331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45961.233808333331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45961.233808333331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45961.233808333331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45961.233808333331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45961.233808333331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45961.233808333331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45961.233808333331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45961.233808333331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45961.233808333331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45961.233808333331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45961.233808333331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45961.233808333331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45961.233808333331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45961.233808333331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45961.233808333331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45961.233808333331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45961.233808333331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45961.233808333331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45961.233808333331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45961.233808333331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45961.233808333331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45961.233808333331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45961.233808333331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45961.233808333331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45961.233808333331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45961.233808333331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45961.233808333331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45961.233808333331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45961.233808333331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45961.233808333331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45961.233808333331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45961.233808333331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45961.233808333331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45961.233808333331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45961.233808333331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45961.233808333331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45961.233808333331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45961.233808333331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45961.233808333331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45961.233808333331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45961.233808333331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45961.233808333331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45961.233808333331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45961.233808333331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45961.233808333331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45961.233808333331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45961.233808333331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45961.233808333331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45961.233808333331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45961.233808333331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45961.233808333331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45961.233808333331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45961.233808333331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45961.233808333331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45961.233808333331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45961.233808333331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45961.233808333331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45961.233808333331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45961.233808333331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45961.233808333331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45961.233808333331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45961.233808333331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45961.233808333331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45961.233808333331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45961.233808333331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45961.233808333331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45961.233808333331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45961.233808333331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45961.233808333331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45961.233808333331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45961.233808333331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45961.233808333331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45961.233808333331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45961.233808333331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45961.233808333331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45961.233808333331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45961.233808333331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45961.233808333331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45961.233808333331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45961.233808333331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45961.233808333331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45961.233808333331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45961.233808333331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45961.233808333331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45961.233808333331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45961.233808333331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45961.233808333331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45961.233808333331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45961.233808333331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45961.233808333331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45961.233808333331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45961.233808333331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45961.233808333331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45961.233808333331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45961.233808333331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45961.233808333331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45961.233808333331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45961.233808333331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45961.233808333331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45961.233808333331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45961.233808333331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45961.233808333331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45961.233808333331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45961.233808333331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45961.233808333331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45961.233808333331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45961.233808333331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45961.233808333331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45961.233808333331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45961.233808333331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45961.233808333331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45961.233808333331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45961.233808333331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45961.233808333331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45961.233808333331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45961.233808333331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45961.233808333331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45961.233808333331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45961.233808333331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45961.233808333331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45961.233808333331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45961.233808333331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45961.233808333331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45961.233808333331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45961.233808333331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45961.233808333331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45961.233808333331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45961.233808333331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45961.233808333331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45961.233808333331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45961.233808333331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45961.233808333331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45961.233808333331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45961.233808333331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45961.233808333331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45961.233808333331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45961.233808333331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45961.233808333331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45961.233808333331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45961.233808333331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45961.233808333331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45961.233808333331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45961.233808333331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45961.233808333331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45961.233808333331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45961.233808333331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45961.233808333331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45961.233808333331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45961.233808333331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45961.233808333331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45961.233808333331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45961.233808333331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45961.233808333331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45961.233808333331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45961.233808333331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45961.233808333331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45961.233808333331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45961.233808333331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45961.233808333331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45961.233808333331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45961.233808333331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45961.233808333331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45961.233808333331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45961.233808333331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45961.233808333331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45961.233808333331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45961.233808333331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45961.233808333331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45961.233808333331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45961.233808333331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45961.233808333331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45961.233808333331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45961.233808333331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45961.233808333331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45961.233808333331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45961.233808333331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45961.233808333331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45961.233808333331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45961.233808333331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45961.233808333331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45961.233808333331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45961.233808333331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45961.233808333331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45961.233808333331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45961.233808333331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45961.233808333331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45961.233808333331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45961.233808333331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45961.233808333331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45961.233808333331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45961.233808333331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45961.233808333331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45961.233808333331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45961.233808333331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45961.233808333331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45961.233808333331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45961.233808333331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45961.233808333331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45961.233808333331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45961.233808333331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45961.233808333331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45961.233808333331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45961.233808333331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45961.233808333331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45961.233808333331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45961.233808333331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45961.233808333331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45961.233808333331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45961.233808333331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45961.233808333331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45961.233808333331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45961.233808333331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45961.233808333331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45961.233808333331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45961.233808333331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45961.233808333331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45961.233808333331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45961.233808333331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45961.233808333331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45961.233808333331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45961.233808333331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45961.233808333331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45961.233808333331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45961.233808333331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45961.233808333331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45961.233808333331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45961.233808333331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45961.233808333331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45961.233808333331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45961.233808333331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45961.233808333331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45961.233808333331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45961.233808333331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45961.233808333331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45961.233808333331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45961.233808333331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45961.233808333331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45961.233808333331</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45961.233808333331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45961.233808333331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45961.233808333331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45961.233808333331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45961.233808333331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45961.233808333331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45961.233808333331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45961.233808333331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45961.233808333331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45961.233808333331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45961.233808333331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45961.233808333331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45961.233808333331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45961.233808333331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45961.233808333331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45961.233808333331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45961.233808333331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45961.233808333331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45961.233808333331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45961.233808333331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45961.233808333331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45961.233808333331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45961.233808333331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45961.233808333331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45961.233808333331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45961.233808333331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45961.233808333331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45961.233808333331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45961.233808333331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45961.233808333331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45961.233808333331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45961.233808333331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45961.233808333331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45961.233808333331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45961.233808333331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45961.233808333331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45961.233808333331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45961.233808333331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45961.233808333331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45961.233808333331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45961.233808333331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45961.233808333331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45961.233808333331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45961.233808333331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45961.233808333331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45961.233808333331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45961.233808333331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45961.233808333331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45961.233808333331</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2025-10-31T03:36:52Z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