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68" documentId="13_ncr:1_{F6CB121F-512D-4AA6-A0C1-0FB36C537598}" xr6:coauthVersionLast="47" xr6:coauthVersionMax="47" xr10:uidLastSave="{C5ECBB1B-C55D-459A-8B43-C432B6A27E7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J9" i="6"/>
  <c r="J10" i="6"/>
  <c r="J11" i="6"/>
  <c r="J12" i="6"/>
  <c r="J13" i="6"/>
  <c r="J14" i="6"/>
  <c r="J15" i="6"/>
  <c r="J16" i="6"/>
  <c r="J17" i="6"/>
  <c r="J18" i="6"/>
  <c r="J19" i="6"/>
  <c r="J20" i="6"/>
  <c r="J21" i="6"/>
  <c r="J22" i="6"/>
  <c r="J23" i="6"/>
  <c r="J24" i="6"/>
  <c r="I9" i="6"/>
  <c r="I10" i="6"/>
  <c r="I11" i="6"/>
  <c r="I12" i="6"/>
  <c r="I13" i="6"/>
  <c r="I14" i="6"/>
  <c r="I15" i="6"/>
  <c r="I16" i="6"/>
  <c r="I17" i="6"/>
  <c r="I18" i="6"/>
  <c r="I19" i="6"/>
  <c r="I20" i="6"/>
  <c r="I21" i="6"/>
  <c r="I22" i="6"/>
  <c r="I23" i="6"/>
  <c r="I24" i="6"/>
  <c r="G9" i="6"/>
  <c r="G10" i="6"/>
  <c r="G11" i="6"/>
  <c r="G12" i="6"/>
  <c r="G13" i="6"/>
  <c r="G14" i="6"/>
  <c r="G15" i="6"/>
  <c r="G16" i="6"/>
  <c r="G17" i="6"/>
  <c r="G18" i="6"/>
  <c r="G19" i="6"/>
  <c r="G20" i="6"/>
  <c r="G21" i="6"/>
  <c r="G22" i="6"/>
  <c r="G23" i="6"/>
  <c r="G24" i="6"/>
  <c r="B9" i="6"/>
  <c r="B10" i="6"/>
  <c r="B11" i="6"/>
  <c r="B12" i="6"/>
  <c r="B13" i="6"/>
  <c r="B14" i="6"/>
  <c r="B15" i="6"/>
  <c r="B16" i="6"/>
  <c r="B17" i="6"/>
  <c r="B18" i="6"/>
  <c r="B19" i="6"/>
  <c r="B20" i="6"/>
  <c r="B21" i="6"/>
  <c r="B22" i="6"/>
  <c r="B23" i="6"/>
  <c r="B24" i="6"/>
  <c r="B2" i="3"/>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<sst xmlns="http://schemas.openxmlformats.org/spreadsheetml/2006/main" count="180298" uniqueCount="39131">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</sst>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303.65226087962947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0.19757337962801103</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45966.600686805556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45966.600686805556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45966.600686805556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45966.600686805556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45966.600686805556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45966.600686805556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45966.600686805556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45966.600686805556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45966.600686805556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45966.600686805556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45966.600686805556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45966.600686805556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45966.600686805556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45966.600686805556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45966.600686805556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45966.600686805556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45966.600686805556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45966.600686805556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45966.600686805556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45966.600686805556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45966.600686805556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45966.600686805556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45966.600686805556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45966.600686805556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45966.600686805556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45966.600686805556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45966.600686805556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45966.600686805556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45966.600686805556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45966.600686805556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45966.600686805556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45966.600686805556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45966.600686805556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45966.600686805556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45966.600686805556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45966.600686805556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45966.600686805556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45966.600686805556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45966.600686805556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45966.600686805556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45966.600686805556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45966.600686805556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45966.600686805556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45966.600686805556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45966.600686805556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45966.600686805556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45966.600686805556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45966.600686805556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45966.600686805556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45966.600686805556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45966.600686805556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45966.600686805556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45966.600686805556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45966.600686805556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45966.600686805556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45966.600686805556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45966.600686805556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45966.600686805556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45966.600686805556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45966.600686805556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45966.600686805556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45966.600686805556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45966.600686805556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45966.600686805556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45966.600686805556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45966.600686805556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45966.600686805556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45966.600686805556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45966.600686805556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45966.600686805556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45966.600686805556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45966.600686805556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45966.600686805556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45966.600686805556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45966.600686805556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45966.600686805556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45966.600686805556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45966.600686805556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45966.600686805556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45966.600686805556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45966.600686805556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45966.600686805556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45966.600686805556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45966.600686805556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45966.600686805556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45966.600686805556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45966.600686805556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45966.600686805556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45966.600686805556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45966.600686805556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141.60084884259413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7.8586034722247859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45966.600686805556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45966.600686805556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45966.600686805556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45966.600686805556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45966.600686805556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45966.600686805556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45966.600686805556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45966.600686805556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45966.600686805556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45966.600686805556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45966.600686805556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45966.600686805556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45966.600686805556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45966.600686805556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45966.600686805556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45966.600686805556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45966.600686805556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45966.600686805556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45966.600686805556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45966.600686805556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45966.600686805556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45966.600686805556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45966.600686805556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45966.600686805556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45966.600686805556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45966.600686805556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45966.600686805556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45966.600686805556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45966.600686805556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45966.600686805556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45966.600686805556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45966.600686805556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45966.600686805556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45966.600686805556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45966.600686805556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45966.600686805556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45966.600686805556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45966.600686805556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45966.600686805556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45966.600686805556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45966.600686805556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45966.600686805556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45966.600686805556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45966.600686805556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45966.600686805556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45966.600686805556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45966.600686805556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45966.600686805556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45966.600686805556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45966.600686805556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45966.600686805556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45966.600686805556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45966.600686805556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45966.600686805556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45966.600686805556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45966.600686805556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45966.600686805556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45966.600686805556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45966.600686805556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45966.600686805556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45966.600686805556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45966.600686805556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45966.600686805556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45966.600686805556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45966.600686805556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45966.600686805556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45966.600686805556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45966.600686805556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45966.600686805556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45966.600686805556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45966.600686805556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45966.600686805556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45966.600686805556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45966.600686805556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45966.600686805556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45966.600686805556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45966.600686805556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45966.600686805556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45966.600686805556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45966.600686805556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45966.600686805556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45966.600686805556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45966.600686805556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45966.600686805556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45966.600686805556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45966.600686805556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45966.600686805556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45966.600686805556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45966.600686805556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45966.600686805556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45966.600686805556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45966.600686805556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45966.600686805556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45966.600686805556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45966.600686805556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45966.600686805556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45966.600686805556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45966.600686805556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45966.600686805556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45966.600686805556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45966.600686805556</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79">
        <v>45966.364872685182</v>
      </c>
      <c r="G2" s="178">
        <f ca="1">IFERROR(NOW()-F2,"-")</f>
        <v>0.23581412037310656</v>
      </c>
      <c r="H2" s="177">
        <v>45966.566435185188</v>
      </c>
      <c r="I2" s="87" t="str">
        <f>IFERROR(VLOOKUP(D2,DB!A:F,6,0),"")</f>
        <v>SCECO</v>
      </c>
      <c r="J2" s="62" t="str">
        <f>IFERROR(VLOOKUP(D2,DB!A:G,7,0),"")</f>
        <v>Vandalized</v>
      </c>
      <c r="K2" s="176" t="s">
        <v>39110</v>
      </c>
      <c r="L2" s="175" t="str">
        <f>IFERROR(VLOOKUP(D2,DB!A:I,9,0),"")</f>
        <v>Latis</v>
      </c>
    </row>
    <row r="3" spans="1:13" ht="15" customHeight="1">
      <c r="A3" s="19"/>
      <c r="B3" s="62" t="str">
        <f>IFERROR(VLOOKUP(D3,DB!A:K,11,0),"")</f>
        <v/>
      </c>
      <c r="C3" s="18"/>
      <c r="D3"/>
      <c r="E3" s="18"/>
      <c r="F3" s="20"/>
      <c r="G3" s="21">
        <f t="shared" ref="G3:G26" ca="1" si="0">IFERROR(NOW()-F3,"-")</f>
        <v>45966.600686805556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45966.600686805556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45966.600686805556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45966.600686805556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45966.600686805556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45966.600686805556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45966.600686805556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45966.600686805556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45966.600686805556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45966.600686805556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45966.600686805556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45966.600686805556</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45966.600686805556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45966.600686805556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45966.600686805556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45966.600686805556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45966.600686805556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45966.600686805556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45966.600686805556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45966.600686805556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45966.600686805556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45966.600686805556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45966.600686805556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45966.600686805556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45966.600686805556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45966.600686805556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45966.600686805556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45966.600686805556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45966.600686805556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45966.600686805556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45966.600686805556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45966.600686805556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45966.600686805556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45966.600686805556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45966.600686805556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45966.600686805556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45966.600686805556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45966.600686805556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45966.600686805556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45966.600686805556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45966.600686805556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45966.600686805556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45966.600686805556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45966.600686805556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45966.600686805556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45966.600686805556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45966.600686805556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45966.600686805556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45966.600686805556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45966.600686805556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45966.600686805556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45966.600686805556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45966.600686805556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45966.600686805556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45966.600686805556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45966.600686805556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45966.600686805556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45966.600686805556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45966.600686805556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45966.600686805556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45966.600686805556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45966.600686805556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45966.600686805556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45966.600686805556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45966.600686805556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45966.600686805556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45966.600686805556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45966.600686805556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45966.600686805556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45966.600686805556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45966.600686805556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45966.600686805556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45966.600686805556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45966.600686805556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45966.600686805556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45966.600686805556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45966.600686805556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45966.600686805556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45966.600686805556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45966.600686805556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45966.600686805556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45966.600686805556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45966.600686805556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45966.600686805556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45966.600686805556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45966.600686805556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45966.600686805556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45966.600686805556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45966.600686805556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45966.600686805556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45966.600686805556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45966.600686805556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45966.600686805556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45966.600686805556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45966.600686805556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45966.600686805556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45966.600686805556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45966.600686805556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45966.600686805556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45966.600686805556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45966.600686805556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45966.600686805556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45966.600686805556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45966.600686805556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45966.600686805556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45966.600686805556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45966.600686805556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45966.600686805556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45966.600686805556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45966.600686805556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45966.600686805556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45966.600686805556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45966.600686805556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45966.600686805556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45966.600686805556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45966.600686805556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45966.600686805556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45966.600686805556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45966.600686805556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45966.600686805556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45966.600686805556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45966.600686805556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45966.600686805556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45966.600686805556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45966.600686805556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45966.600686805556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45966.600686805556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45966.600686805556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45966.600686805556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45966.600686805556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45966.600686805556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45966.600686805556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45966.600686805556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45966.600686805556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45966.600686805556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45966.600686805556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45966.600686805556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45966.600686805556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45966.600686805556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45966.600686805556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45966.600686805556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45966.600686805556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45966.600686805556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45966.600686805556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45966.600686805556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45966.600686805556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45966.600686805556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45966.600686805556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45966.600686805556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45966.600686805556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45966.600686805556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45966.600686805556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45966.600686805556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45966.600686805556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45966.600686805556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45966.600686805556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45966.600686805556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45966.600686805556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45966.600686805556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45966.600686805556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45966.600686805556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45966.600686805556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45966.600686805556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45966.600686805556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45966.600686805556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45966.600686805556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45966.600686805556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45966.600686805556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45966.600686805556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45966.600686805556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45966.600686805556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45966.600686805556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45966.600686805556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45966.600686805556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45966.600686805556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45966.600686805556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45966.600686805556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45966.600686805556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45966.600686805556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45966.600686805556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45966.600686805556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45966.600686805556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45966.600686805556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45966.600686805556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45966.600686805556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45966.600686805556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45966.600686805556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45966.600686805556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45966.600686805556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45966.600686805556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45966.600686805556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45966.600686805556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45966.600686805556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45966.600686805556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45966.600686805556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45966.600686805556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45966.600686805556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45966.600686805556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45966.600686805556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45966.600686805556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45966.600686805556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45966.600686805556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45966.600686805556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45966.600686805556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45966.600686805556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45966.600686805556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45966.600686805556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45966.600686805556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45966.600686805556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45966.600686805556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45966.600686805556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45966.600686805556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45966.600686805556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45966.600686805556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45966.600686805556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45966.600686805556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45966.600686805556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45966.600686805556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45966.600686805556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45966.600686805556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45966.600686805556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45966.600686805556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45966.600686805556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45966.600686805556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45966.600686805556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45966.600686805556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45966.600686805556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45966.600686805556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45966.600686805556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45966.600686805556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45966.600686805556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45966.600686805556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45966.600686805556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45966.600686805556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45966.600686805556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45966.600686805556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45966.600686805556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45966.600686805556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45966.600686805556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45966.600686805556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45966.600686805556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45966.600686805556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45966.600686805556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45966.600686805556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45966.600686805556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45966.600686805556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45966.600686805556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45966.600686805556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45966.600686805556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45966.600686805556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45966.600686805556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45966.600686805556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45966.600686805556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45966.600686805556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45966.600686805556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45966.600686805556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45966.600686805556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45966.600686805556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45966.600686805556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45966.600686805556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45966.600686805556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45966.600686805556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45966.600686805556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45966.600686805556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45966.600686805556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45966.600686805556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45966.600686805556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45966.600686805556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45966.600686805556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45966.600686805556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45966.600686805556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45966.600686805556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45966.600686805556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45966.600686805556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45966.600686805556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45966.600686805556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45966.600686805556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45966.600686805556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45966.600686805556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45966.600686805556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45966.600686805556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45966.600686805556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45966.600686805556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45966.600686805556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45966.600686805556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45966.600686805556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45966.600686805556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45966.600686805556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45966.600686805556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45966.600686805556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45966.600686805556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45966.600686805556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45966.600686805556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45966.600686805556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45966.600686805556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45966.600686805556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45966.600686805556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45966.600686805556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45966.600686805556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45966.600686805556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45966.600686805556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45966.600686805556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45966.600686805556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45966.600686805556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45966.600686805556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45966.600686805556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45966.600686805556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45966.600686805556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45966.600686805556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45966.600686805556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45966.600686805556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45966.600686805556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45966.600686805556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45966.600686805556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45966.600686805556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45966.600686805556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45966.600686805556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45966.600686805556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45966.600686805556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45966.600686805556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45966.600686805556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45966.600686805556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45966.600686805556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45966.600686805556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45966.600686805556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45966.600686805556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45966.600686805556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45966.600686805556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45966.600686805556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45966.600686805556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45966.600686805556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45966.600686805556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45966.600686805556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45966.600686805556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45966.600686805556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45966.600686805556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45966.600686805556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45966.600686805556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45966.600686805556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45966.600686805556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45966.600686805556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45966.600686805556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45966.600686805556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45966.600686805556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45966.600686805556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45966.600686805556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45966.600686805556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45966.600686805556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45966.600686805556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45966.600686805556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45966.600686805556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45966.600686805556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45966.600686805556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45966.600686805556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45966.600686805556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45966.600686805556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45966.600686805556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45966.600686805556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45966.600686805556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45966.600686805556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45966.600686805556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45966.600686805556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45966.600686805556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45966.600686805556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45966.600686805556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45966.600686805556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45966.600686805556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45966.600686805556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45966.600686805556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45966.600686805556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45966.600686805556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45966.600686805556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45966.600686805556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45966.600686805556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45966.600686805556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45966.600686805556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45966.600686805556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45966.600686805556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45966.600686805556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45966.600686805556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45966.600686805556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45966.600686805556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45966.600686805556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45966.600686805556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45966.600686805556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45966.600686805556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45966.600686805556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45966.600686805556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45966.600686805556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45966.600686805556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45966.600686805556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45966.600686805556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45966.600686805556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45966.600686805556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45966.600686805556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45966.600686805556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45966.600686805556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45966.600686805556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45966.600686805556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45966.600686805556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45966.600686805556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45966.600686805556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45966.600686805556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45966.600686805556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45966.600686805556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45966.600686805556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45966.600686805556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45966.600686805556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45966.600686805556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45966.600686805556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45966.600686805556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45966.600686805556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45966.600686805556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45966.600686805556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45966.600686805556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45966.600686805556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45966.600686805556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45966.600686805556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45966.600686805556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45966.600686805556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45966.600686805556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45966.600686805556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45966.600686805556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45966.600686805556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45966.600686805556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45966.600686805556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45966.600686805556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45966.600686805556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45966.600686805556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45966.600686805556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45966.600686805556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45966.600686805556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45966.600686805556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45966.600686805556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45966.600686805556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45966.600686805556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45966.600686805556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45966.600686805556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45966.600686805556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45966.600686805556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45966.600686805556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45966.600686805556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45966.600686805556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45966.600686805556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45966.600686805556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45966.600686805556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45966.600686805556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45966.600686805556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45966.600686805556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45966.600686805556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45966.600686805556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45966.600686805556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45966.600686805556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45966.600686805556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45966.600686805556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45966.600686805556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45966.600686805556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45966.600686805556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45966.600686805556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45966.600686805556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45966.600686805556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45966.600686805556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45966.600686805556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45966.600686805556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45966.600686805556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45966.600686805556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45966.600686805556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45966.600686805556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45966.600686805556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45966.600686805556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45966.600686805556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45966.600686805556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45966.600686805556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45966.600686805556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45966.600686805556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45966.600686805556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45966.600686805556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45966.600686805556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45966.600686805556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45966.600686805556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45966.600686805556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45966.600686805556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45966.600686805556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45966.600686805556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45966.600686805556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45966.600686805556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45966.600686805556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45966.600686805556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45966.600686805556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45966.600686805556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45966.600686805556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45966.600686805556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45966.600686805556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45966.600686805556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45966.600686805556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45966.600686805556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45966.600686805556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45966.600686805556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45966.600686805556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45966.600686805556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45966.600686805556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45966.600686805556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45966.600686805556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45966.600686805556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45966.600686805556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45966.600686805556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45966.600686805556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45966.600686805556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45966.600686805556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45966.600686805556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45966.600686805556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45966.600686805556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45966.600686805556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45966.600686805556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45966.600686805556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45966.600686805556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45966.600686805556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45966.600686805556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45966.600686805556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45966.600686805556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45966.600686805556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45966.600686805556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45966.600686805556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45966.600686805556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45966.600686805556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45966.600686805556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45966.600686805556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45966.600686805556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45966.600686805556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45966.600686805556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45966.600686805556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45966.600686805556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45966.600686805556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45966.600686805556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45966.600686805556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45966.600686805556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45966.600686805556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45966.600686805556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45966.600686805556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45966.600686805556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45966.600686805556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45966.600686805556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45966.600686805556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45966.600686805556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45966.600686805556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45966.600686805556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45966.600686805556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45966.600686805556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45966.600686805556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45966.600686805556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45966.600686805556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45966.600686805556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45966.600686805556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45966.600686805556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45966.600686805556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45966.600686805556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45966.600686805556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45966.600686805556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45966.600686805556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45966.600686805556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45966.600686805556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45966.600686805556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45966.600686805556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45966.600686805556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45966.600686805556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45966.600686805556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45966.600686805556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45966.600686805556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45966.600686805556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45966.600686805556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45966.600686805556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45966.600686805556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45966.600686805556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45966.600686805556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45966.600686805556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45966.600686805556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45966.600686805556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45966.600686805556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45966.600686805556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45966.600686805556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45966.600686805556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45966.600686805556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45966.600686805556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45966.600686805556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45966.600686805556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45966.600686805556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45966.600686805556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45966.600686805556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45966.600686805556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45966.600686805556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45966.600686805556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45966.600686805556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45966.600686805556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45966.600686805556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45966.600686805556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45966.600686805556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45966.600686805556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45966.600686805556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45966.600686805556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45966.600686805556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45966.600686805556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45966.600686805556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45966.600686805556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45966.600686805556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45966.600686805556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45966.600686805556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45966.600686805556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45966.600686805556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45966.600686805556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45966.600686805556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45966.600686805556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45966.600686805556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45966.600686805556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45966.600686805556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45966.600686805556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45966.600686805556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45966.600686805556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45966.600686805556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45966.600686805556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45966.600686805556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45966.600686805556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45966.600686805556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45966.600686805556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45966.600686805556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45966.600686805556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45966.600686805556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45966.600686805556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45966.600686805556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45966.600686805556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45966.600686805556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45966.600686805556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45966.600686805556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45966.600686805556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45966.600686805556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45966.600686805556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45966.600686805556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45966.600686805556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45966.600686805556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45966.600686805556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45966.600686805556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45966.600686805556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45966.600686805556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45966.600686805556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45966.600686805556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45966.600686805556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45966.600686805556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45966.600686805556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45966.600686805556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45966.600686805556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45966.600686805556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45966.600686805556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45966.600686805556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45966.600686805556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45966.600686805556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45966.600686805556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45966.600686805556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45966.600686805556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45966.600686805556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45966.600686805556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45966.600686805556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45966.600686805556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45966.600686805556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45966.600686805556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45966.600686805556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45966.600686805556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45966.600686805556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45966.600686805556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45966.600686805556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45966.600686805556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45966.600686805556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45966.600686805556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45966.600686805556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45966.600686805556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45966.600686805556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45966.600686805556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45966.600686805556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45966.600686805556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45966.600686805556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45966.600686805556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45966.600686805556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45966.600686805556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45966.600686805556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45966.600686805556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45966.600686805556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45966.600686805556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45966.600686805556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45966.600686805556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45966.600686805556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45966.600686805556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45966.600686805556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45966.600686805556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45966.600686805556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45966.600686805556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45966.600686805556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45966.600686805556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45966.600686805556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45966.600686805556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45966.600686805556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45966.600686805556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45966.600686805556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45966.600686805556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45966.600686805556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45966.600686805556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45966.600686805556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45966.600686805556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45966.600686805556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45966.600686805556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45966.600686805556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45966.600686805556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45966.600686805556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45966.600686805556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45966.600686805556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45966.600686805556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45966.600686805556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45966.600686805556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45966.600686805556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45966.600686805556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45966.600686805556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45966.600686805556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45966.600686805556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45966.600686805556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45966.600686805556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45966.600686805556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45966.600686805556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45966.600686805556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45966.600686805556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45966.600686805556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45966.600686805556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45966.600686805556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45966.600686805556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45966.600686805556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45966.600686805556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45966.600686805556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45966.600686805556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45966.600686805556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45966.600686805556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45966.600686805556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45966.600686805556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45966.600686805556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45966.600686805556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45966.600686805556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45966.600686805556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45966.600686805556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45966.600686805556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45966.600686805556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45966.600686805556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45966.600686805556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45966.600686805556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45966.600686805556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45966.600686805556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45966.600686805556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45966.600686805556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45966.600686805556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45966.600686805556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45966.600686805556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45966.600686805556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45966.600686805556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45966.600686805556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45966.600686805556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45966.600686805556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45966.600686805556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45966.600686805556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45966.600686805556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45966.600686805556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45966.600686805556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45966.600686805556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45966.600686805556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45966.600686805556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45966.600686805556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45966.600686805556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45966.600686805556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45966.600686805556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45966.600686805556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45966.600686805556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45966.600686805556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45966.600686805556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45966.600686805556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45966.600686805556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45966.600686805556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45966.600686805556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45966.600686805556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45966.600686805556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45966.600686805556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45966.600686805556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45966.600686805556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45966.600686805556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45966.600686805556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45966.600686805556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45966.600686805556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45966.600686805556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45966.600686805556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45966.600686805556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45966.600686805556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45966.600686805556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45966.600686805556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45966.600686805556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45966.600686805556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45966.600686805556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45966.600686805556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45966.600686805556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45966.600686805556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45966.600686805556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45966.600686805556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45966.600686805556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45966.600686805556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45966.600686805556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45966.600686805556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45966.600686805556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45966.600686805556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45966.600686805556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45966.600686805556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45966.600686805556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45966.600686805556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45966.600686805556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45966.600686805556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45966.600686805556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45966.600686805556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45966.600686805556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45966.600686805556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45966.600686805556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45966.600686805556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45966.600686805556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45966.600686805556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45966.600686805556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45966.600686805556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45966.600686805556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45966.600686805556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45966.600686805556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45966.600686805556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45966.600686805556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45966.600686805556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45966.600686805556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45966.600686805556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45966.600686805556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45966.600686805556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45966.600686805556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45966.600686805556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45966.600686805556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45966.600686805556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45966.600686805556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45966.600686805556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45966.600686805556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45966.600686805556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45966.600686805556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45966.600686805556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45966.600686805556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45966.600686805556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45966.600686805556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45966.600686805556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45966.600686805556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45966.600686805556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45966.600686805556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45966.600686805556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45966.600686805556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45966.600686805556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45966.600686805556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45966.600686805556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45966.600686805556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45966.600686805556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45966.600686805556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45966.600686805556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45966.600686805556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45966.600686805556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45966.600686805556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45966.600686805556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45966.600686805556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45966.600686805556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45966.600686805556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45966.600686805556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45966.600686805556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45966.600686805556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45966.600686805556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45966.600686805556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45966.600686805556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45966.600686805556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45966.600686805556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45966.600686805556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45966.600686805556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45966.600686805556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45966.600686805556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45966.600686805556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45966.600686805556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45966.600686805556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45966.600686805556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45966.600686805556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45966.600686805556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45966.600686805556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45966.600686805556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45966.600686805556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45966.600686805556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45966.600686805556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45966.600686805556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45966.600686805556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45966.600686805556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45966.600686805556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45966.600686805556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45966.600686805556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45966.600686805556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45966.600686805556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45966.600686805556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45966.600686805556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45966.600686805556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45966.600686805556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45966.600686805556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45966.600686805556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45966.600686805556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45966.600686805556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45966.600686805556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45966.600686805556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45966.600686805556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45966.600686805556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45966.600686805556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45966.600686805556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45966.600686805556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45966.600686805556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45966.600686805556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45966.600686805556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45966.600686805556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45966.600686805556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45966.600686805556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45966.600686805556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45966.600686805556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45966.600686805556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45966.600686805556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45966.600686805556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45966.600686805556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45966.600686805556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45966.600686805556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45966.600686805556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45966.600686805556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45966.600686805556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45966.600686805556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45966.600686805556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45966.600686805556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45966.600686805556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45966.600686805556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45966.600686805556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45966.600686805556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45966.600686805556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45966.600686805556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45966.600686805556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45966.600686805556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45966.600686805556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45966.600686805556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45966.600686805556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45966.600686805556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45966.600686805556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45966.600686805556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45966.600686805556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45966.600686805556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45966.600686805556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45966.600686805556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45966.600686805556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45966.600686805556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45966.600686805556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45966.600686805556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45966.600686805556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45966.600686805556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45966.600686805556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45966.600686805556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45966.600686805556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45966.600686805556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45966.600686805556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45966.600686805556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45966.600686805556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45966.600686805556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45966.600686805556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45966.600686805556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45966.600686805556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45966.600686805556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45966.600686805556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45966.600686805556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45966.600686805556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45966.600686805556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45966.600686805556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45966.600686805556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45966.600686805556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45966.600686805556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45966.600686805556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45966.600686805556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45966.600686805556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45966.600686805556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45966.600686805556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45966.600686805556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45966.600686805556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45966.600686805556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45966.600686805556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45966.600686805556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45966.600686805556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45966.600686805556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45966.600686805556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45966.600686805556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45966.600686805556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45966.600686805556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45966.600686805556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45966.600686805556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45966.600686805556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45966.600686805556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45966.600686805556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45966.600686805556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45966.600686805556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45966.600686805556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45966.600686805556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45966.600686805556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45966.600686805556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45966.600686805556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45966.600686805556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45966.600686805556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45966.600686805556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45966.600686805556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45966.600686805556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45966.600686805556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45966.600686805556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45966.600686805556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45966.600686805556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45966.600686805556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45966.600686805556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45966.600686805556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45966.600686805556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45966.600686805556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45966.600686805556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45966.600686805556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45966.600686805556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45966.600686805556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45966.600686805556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45966.600686805556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45966.600686805556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45966.600686805556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45966.600686805556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45966.600686805556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45966.600686805556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45966.600686805556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45966.600686805556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45966.600686805556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45966.600686805556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45966.600686805556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45966.600686805556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45966.600686805556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45966.600686805556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45966.600686805556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45966.600686805556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45966.600686805556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45966.600686805556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45966.600686805556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45966.600686805556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45966.600686805556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45966.600686805556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45966.600686805556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45966.600686805556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45966.600686805556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45966.600686805556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45966.600686805556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45966.600686805556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45966.600686805556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45966.600686805556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45966.600686805556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45966.600686805556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45966.600686805556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45966.600686805556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45966.600686805556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45966.600686805556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45966.600686805556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45966.600686805556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263.1199692129594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45966.600686805556</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45966.600686805556</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45966.600686805556</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8.9182175928726792E-2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45966.600686805556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45966.600686805556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45966.600686805556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45966.600686805556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45966.600686805556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45966.600686805556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45966.600686805556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45966.600686805556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45966.600686805556</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45966.600686805556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45966.600686805556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45966.600686805556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45966.600686805556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45966.600686805556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45966.600686805556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45966.600686805556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45966.600686805556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45966.600686805556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45966.600686805556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45966.600686805556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45966.600686805556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45966.600686805556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45966.600686805556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45966.600686805556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45966.600686805556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45966.600686805556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45966.600686805556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45966.600686805556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45966.600686805556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45966.600686805556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45966.600686805556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45966.600686805556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45966.600686805556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45966.600686805556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45966.600686805556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45966.600686805556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45966.600686805556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45966.600686805556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45966.600686805556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45966.600686805556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45966.600686805556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45966.600686805556</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45966.600686805556</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74.768626620367286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40.41180949073896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17.939575694443192</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0.14726087963208556</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2.1323379631212447E-2</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45966.600686805556</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45966.600686805556</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45966.600686805556</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45966.600686805556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45966.600686805556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45966.600686805556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45966.600686805556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45966.600686805556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45966.600686805556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45966.600686805556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45966.600686805556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45966.600686805556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45966.600686805556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45966.600686805556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45966.600686805556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45966.600686805556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45966.600686805556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45966.600686805556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45966.600686805556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45966.600686805556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45966.600686805556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45966.600686805556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45966.600686805556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45966.600686805556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45966.600686805556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45966.600686805556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45966.600686805556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45966.600686805556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45966.600686805556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45966.600686805556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45966.600686805556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45966.600686805556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45966.600686805556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45966.600686805556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45966.600686805556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45966.600686805556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45966.600686805556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45966.600686805556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45966.600686805556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45966.600686805556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45966.600686805556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45966.600686805556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45966.600686805556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45966.600686805556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45966.600686805556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45966.600686805556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45966.600686805556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45966.600686805556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45966.600686805556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45966.600686805556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45966.600686805556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45966.600686805556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45966.600686805556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45966.600686805556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45966.600686805556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45966.600686805556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45966.600686805556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45966.600686805556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45966.600686805556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45966.600686805556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45966.600686805556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45966.600686805556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45966.600686805556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45966.600686805556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45966.600686805556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45966.600686805556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45966.600686805556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45966.600686805556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45966.600686805556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45966.600686805556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45966.600686805556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45966.600686805556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45966.600686805556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45966.600686805556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45966.600686805556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45966.600686805556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45966.600686805556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45966.600686805556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45966.600686805556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45966.600686805556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45966.600686805556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45966.600686805556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45966.600686805556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45966.600686805556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45966.600686805556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45966.600686805556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45966.600686805556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45966.600686805556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45966.600686805556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45966.600686805556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45966.600686805556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45966.600686805556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45966.600686805556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45966.600686805556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45966.600686805556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45966.600686805556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45966.600686805556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45966.600686805556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45966.600686805556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45966.600686805556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45966.600686805556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45966.600686805556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45966.600686805556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45966.600686805556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45966.600686805556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45966.600686805556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45966.600686805556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45966.600686805556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45966.600686805556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45966.600686805556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45966.600686805556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45966.600686805556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45966.600686805556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45966.600686805556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45966.600686805556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45966.600686805556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45966.600686805556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45966.600686805556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45966.600686805556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45966.600686805556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45966.600686805556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45966.600686805556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45966.600686805556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45966.600686805556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45966.600686805556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45966.600686805556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45966.600686805556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45966.600686805556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45966.600686805556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45966.600686805556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45966.600686805556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45966.600686805556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45966.600686805556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45966.600686805556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45966.600686805556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45966.600686805556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45966.600686805556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45966.600686805556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45966.600686805556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45966.600686805556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45966.600686805556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45966.600686805556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45966.600686805556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45966.600686805556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45966.600686805556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45966.600686805556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45966.600686805556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45966.600686805556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45966.600686805556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45966.600686805556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45966.600686805556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45966.600686805556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45966.600686805556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45966.600686805556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45966.600686805556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45966.600686805556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45966.600686805556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45966.600686805556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45966.600686805556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45966.600686805556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45966.600686805556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45966.600686805556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45966.600686805556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45966.600686805556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45966.600686805556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45966.600686805556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45966.600686805556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45966.600686805556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45966.600686805556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45966.600686805556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45966.600686805556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45966.600686805556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45966.600686805556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45966.600686805556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45966.600686805556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45966.600686805556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45966.600686805556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45966.600686805556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45966.600686805556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45966.600686805556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45966.600686805556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45966.600686805556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45966.600686805556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45966.600686805556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45966.600686805556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45966.600686805556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45966.600686805556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45966.600686805556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45966.600686805556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45966.600686805556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45966.600686805556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45966.600686805556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45966.600686805556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45966.600686805556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45966.600686805556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45966.600686805556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45966.600686805556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45966.600686805556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45966.600686805556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45966.600686805556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45966.600686805556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45966.600686805556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45966.600686805556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45966.600686805556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45966.600686805556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45966.600686805556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45966.600686805556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45966.600686805556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45966.600686805556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45966.600686805556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45966.600686805556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45966.600686805556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45966.600686805556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45966.600686805556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45966.600686805556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45966.600686805556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45966.600686805556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45966.600686805556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45966.600686805556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45966.600686805556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45966.600686805556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45966.600686805556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45966.600686805556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45966.600686805556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45966.600686805556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45966.600686805556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45966.600686805556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45966.600686805556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45966.600686805556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45966.600686805556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45966.600686805556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45966.600686805556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45966.600686805556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45966.600686805556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45966.600686805556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45966.600686805556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45966.600686805556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45966.600686805556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45966.600686805556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45966.600686805556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45966.600686805556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45966.600686805556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45966.600686805556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45966.600686805556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45966.600686805556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45966.600686805556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45966.600686805556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45966.600686805556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45966.600686805556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45966.600686805556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45966.600686805556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45966.600686805556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45966.600686805556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45966.600686805556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45966.600686805556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45966.600686805556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45966.600686805556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45966.600686805556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45966.600686805556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45966.600686805556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45966.600686805556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45966.600686805556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45966.600686805556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45966.600686805556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45966.600686805556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45966.600686805556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45966.600686805556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45966.600686805556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45966.600686805556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45966.600686805556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45966.600686805556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45966.600686805556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45966.600686805556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45966.600686805556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45966.600686805556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45966.600686805556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45966.600686805556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45966.600686805556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45966.600686805556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45966.600686805556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45966.600686805556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45966.600686805556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45966.600686805556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45966.600686805556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45966.600686805556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45966.600686805556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45966.600686805556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45966.600686805556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45966.600686805556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45966.600686805556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45966.600686805556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45966.600686805556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45966.600686805556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45966.600686805556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45966.600686805556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45966.600686805556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45966.600686805556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45966.600686805556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45966.600686805556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45966.600686805556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45966.600686805556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45966.600686805556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45966.600686805556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45966.600686805556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45966.600686805556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45966.600686805556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45966.600686805556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45966.600686805556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45966.600686805556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45966.600686805556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45966.600686805556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45966.600686805556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45966.600686805556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45966.600686805556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45966.600686805556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45966.600686805556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45966.600686805556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45966.600686805556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45966.600686805556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45966.600686805556</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71" t="s">
        <v>39021</v>
      </c>
      <c r="F2" s="172">
        <v>45966.54420138889</v>
      </c>
      <c r="G2" s="115">
        <f ca="1">IFERROR(NOW()-F2,"-")</f>
        <v>5.6485416665964294E-2</v>
      </c>
      <c r="H2" s="172">
        <v>45966.534386574072</v>
      </c>
      <c r="I2" s="171" t="str">
        <f>IFERROR(VLOOKUP(D2,DB!A:F,6,0),"")</f>
        <v>Generator-SG</v>
      </c>
      <c r="J2" s="102" t="str">
        <f>IFERROR(VLOOKUP(D2,DB!A:G,7,0),"")</f>
        <v>Vandalized</v>
      </c>
      <c r="K2" s="169" t="s">
        <v>39130</v>
      </c>
      <c r="L2" s="173" t="str">
        <f>IFERROR(VLOOKUP(D2,DB!A:I,9,0),"")</f>
        <v>Latis</v>
      </c>
    </row>
    <row r="3" spans="1:16383" ht="31.5" customHeight="1">
      <c r="A3" s="170"/>
      <c r="B3" s="171" t="str">
        <f>IFERROR(VLOOKUP(D3,DB!A:K,11,0),"")</f>
        <v/>
      </c>
      <c r="C3" s="168"/>
      <c r="D3" s="171"/>
      <c r="E3" s="102"/>
      <c r="F3" s="172"/>
      <c r="G3" s="115">
        <f ca="1">IFERROR(NOW()-F3,"-")</f>
        <v>45966.600686805556</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02"/>
      <c r="E4" s="102"/>
      <c r="F4" s="172"/>
      <c r="G4" s="115">
        <f ca="1">IFERROR(NOW()-F4,"-")</f>
        <v>45966.600686805556</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45966.600686805556</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45966.600686805556</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45966.600686805556</v>
      </c>
      <c r="H7" s="172"/>
      <c r="I7" s="171" t="str">
        <f>IFERROR(VLOOKUP(D7,DB!A:F,6,0),"")</f>
        <v/>
      </c>
      <c r="J7" s="102" t="str">
        <f>IFERROR(VLOOKUP(D7,DB!A:G,7,0),"")</f>
        <v/>
      </c>
      <c r="K7" s="169"/>
      <c r="L7" s="173" t="str">
        <f>IFERROR(VLOOKUP(D7,DB!A:I,9,0),"")</f>
        <v/>
      </c>
    </row>
    <row r="8" spans="1:16383" ht="31.5" customHeight="1">
      <c r="A8" s="170"/>
      <c r="B8" s="171" t="str">
        <f>IFERROR(VLOOKUP(D8,DB!A:K,11,0),"")</f>
        <v/>
      </c>
      <c r="C8" s="168"/>
      <c r="D8" s="171"/>
      <c r="E8" s="102"/>
      <c r="F8" s="172"/>
      <c r="G8" s="115">
        <f ca="1">IFERROR(NOW()-F8,"-")</f>
        <v>45966.600686805556</v>
      </c>
      <c r="H8" s="172"/>
      <c r="I8" s="171" t="str">
        <f>IFERROR(VLOOKUP(D8,DB!A:F,6,0),"")</f>
        <v/>
      </c>
      <c r="J8" s="102" t="str">
        <f>IFERROR(VLOOKUP(D8,DB!A:G,7,0),"")</f>
        <v/>
      </c>
      <c r="K8" s="169"/>
      <c r="L8" s="173" t="str">
        <f>IFERROR(VLOOKUP(D8,DB!A:I,9,0),"")</f>
        <v/>
      </c>
    </row>
    <row r="9" spans="1:16383" ht="31.5" customHeight="1">
      <c r="A9" s="180"/>
      <c r="B9" s="181" t="str">
        <f>IFERROR(VLOOKUP(D9,DB!A:K,11,0),"")</f>
        <v/>
      </c>
      <c r="C9" s="168"/>
      <c r="D9" s="181"/>
      <c r="E9" s="102"/>
      <c r="F9" s="182"/>
      <c r="G9" s="115">
        <f ca="1">IFERROR(NOW()-F9,"-")</f>
        <v>45966.600686805556</v>
      </c>
      <c r="H9" s="182"/>
      <c r="I9" s="181" t="str">
        <f>IFERROR(VLOOKUP(D9,DB!A:F,6,0),"")</f>
        <v/>
      </c>
      <c r="J9" s="181" t="str">
        <f>IFERROR(VLOOKUP(D9,DB!A:G,7,0),"")</f>
        <v/>
      </c>
      <c r="K9" s="169"/>
      <c r="L9" s="183" t="str">
        <f>IFERROR(VLOOKUP(D9,DB!A:I,9,0),"")</f>
        <v/>
      </c>
    </row>
    <row r="10" spans="1:16383" ht="31.5" customHeight="1">
      <c r="A10" s="180"/>
      <c r="B10" s="181" t="str">
        <f>IFERROR(VLOOKUP(D10,DB!A:K,11,0),"")</f>
        <v/>
      </c>
      <c r="C10" s="168"/>
      <c r="D10" s="181"/>
      <c r="E10" s="102"/>
      <c r="F10" s="182"/>
      <c r="G10" s="115">
        <f ca="1">IFERROR(NOW()-F10,"-")</f>
        <v>45966.600686805556</v>
      </c>
      <c r="H10" s="182"/>
      <c r="I10" s="181" t="str">
        <f>IFERROR(VLOOKUP(D10,DB!A:F,6,0),"")</f>
        <v/>
      </c>
      <c r="J10" s="181" t="str">
        <f>IFERROR(VLOOKUP(D10,DB!A:G,7,0),"")</f>
        <v/>
      </c>
      <c r="K10" s="169"/>
      <c r="L10" s="183" t="str">
        <f>IFERROR(VLOOKUP(D10,DB!A:I,9,0),"")</f>
        <v/>
      </c>
    </row>
    <row r="11" spans="1:16383" ht="31.5" customHeight="1">
      <c r="A11" s="180"/>
      <c r="B11" s="181" t="str">
        <f>IFERROR(VLOOKUP(D11,DB!A:K,11,0),"")</f>
        <v/>
      </c>
      <c r="C11" s="168"/>
      <c r="D11" s="181"/>
      <c r="E11" s="102"/>
      <c r="F11" s="182"/>
      <c r="G11" s="115">
        <f ca="1">IFERROR(NOW()-F11,"-")</f>
        <v>45966.600686805556</v>
      </c>
      <c r="H11" s="182"/>
      <c r="I11" s="181" t="str">
        <f>IFERROR(VLOOKUP(D11,DB!A:F,6,0),"")</f>
        <v/>
      </c>
      <c r="J11" s="181" t="str">
        <f>IFERROR(VLOOKUP(D11,DB!A:G,7,0),"")</f>
        <v/>
      </c>
      <c r="K11" s="169"/>
      <c r="L11" s="183" t="str">
        <f>IFERROR(VLOOKUP(D11,DB!A:I,9,0),"")</f>
        <v/>
      </c>
    </row>
    <row r="12" spans="1:16383" ht="31.5" customHeight="1">
      <c r="A12" s="180"/>
      <c r="B12" s="181" t="str">
        <f>IFERROR(VLOOKUP(D12,DB!A:K,11,0),"")</f>
        <v/>
      </c>
      <c r="C12" s="168"/>
      <c r="D12" s="181"/>
      <c r="E12" s="102"/>
      <c r="F12" s="182"/>
      <c r="G12" s="115">
        <f ca="1">IFERROR(NOW()-F12,"-")</f>
        <v>45966.600686805556</v>
      </c>
      <c r="H12" s="182"/>
      <c r="I12" s="181" t="str">
        <f>IFERROR(VLOOKUP(D12,DB!A:F,6,0),"")</f>
        <v/>
      </c>
      <c r="J12" s="181" t="str">
        <f>IFERROR(VLOOKUP(D12,DB!A:G,7,0),"")</f>
        <v/>
      </c>
      <c r="K12" s="169"/>
      <c r="L12" s="183" t="str">
        <f>IFERROR(VLOOKUP(D12,DB!A:I,9,0),"")</f>
        <v/>
      </c>
    </row>
    <row r="13" spans="1:16383" ht="31.5" customHeight="1">
      <c r="A13" s="180"/>
      <c r="B13" s="181" t="str">
        <f>IFERROR(VLOOKUP(D13,DB!A:K,11,0),"")</f>
        <v/>
      </c>
      <c r="C13" s="168"/>
      <c r="D13" s="181"/>
      <c r="E13" s="102"/>
      <c r="F13" s="182"/>
      <c r="G13" s="115">
        <f ca="1">IFERROR(NOW()-F13,"-")</f>
        <v>45966.600686805556</v>
      </c>
      <c r="H13" s="182"/>
      <c r="I13" s="181" t="str">
        <f>IFERROR(VLOOKUP(D13,DB!A:F,6,0),"")</f>
        <v/>
      </c>
      <c r="J13" s="181" t="str">
        <f>IFERROR(VLOOKUP(D13,DB!A:G,7,0),"")</f>
        <v/>
      </c>
      <c r="K13" s="169"/>
      <c r="L13" s="183" t="str">
        <f>IFERROR(VLOOKUP(D13,DB!A:I,9,0),"")</f>
        <v/>
      </c>
    </row>
    <row r="14" spans="1:16383" ht="31.5" customHeight="1">
      <c r="A14" s="180"/>
      <c r="B14" s="181" t="str">
        <f>IFERROR(VLOOKUP(D14,DB!A:K,11,0),"")</f>
        <v/>
      </c>
      <c r="C14" s="168"/>
      <c r="D14" s="181"/>
      <c r="E14" s="102"/>
      <c r="F14" s="182"/>
      <c r="G14" s="115">
        <f ca="1">IFERROR(NOW()-F14,"-")</f>
        <v>45966.600686805556</v>
      </c>
      <c r="H14" s="182"/>
      <c r="I14" s="181" t="str">
        <f>IFERROR(VLOOKUP(D14,DB!A:F,6,0),"")</f>
        <v/>
      </c>
      <c r="J14" s="181" t="str">
        <f>IFERROR(VLOOKUP(D14,DB!A:G,7,0),"")</f>
        <v/>
      </c>
      <c r="K14" s="169"/>
      <c r="L14" s="183" t="str">
        <f>IFERROR(VLOOKUP(D14,DB!A:I,9,0),"")</f>
        <v/>
      </c>
    </row>
    <row r="15" spans="1:16383" ht="31.5" customHeight="1">
      <c r="A15" s="180"/>
      <c r="B15" s="181" t="str">
        <f>IFERROR(VLOOKUP(D15,DB!A:K,11,0),"")</f>
        <v/>
      </c>
      <c r="C15" s="168"/>
      <c r="D15" s="181"/>
      <c r="E15" s="102"/>
      <c r="F15" s="182"/>
      <c r="G15" s="115">
        <f ca="1">IFERROR(NOW()-F15,"-")</f>
        <v>45966.600686805556</v>
      </c>
      <c r="H15" s="182"/>
      <c r="I15" s="181" t="str">
        <f>IFERROR(VLOOKUP(D15,DB!A:F,6,0),"")</f>
        <v/>
      </c>
      <c r="J15" s="181" t="str">
        <f>IFERROR(VLOOKUP(D15,DB!A:G,7,0),"")</f>
        <v/>
      </c>
      <c r="K15" s="169"/>
      <c r="L15" s="183" t="str">
        <f>IFERROR(VLOOKUP(D15,DB!A:I,9,0),"")</f>
        <v/>
      </c>
    </row>
    <row r="16" spans="1:16383" ht="31.5" customHeight="1">
      <c r="A16" s="180"/>
      <c r="B16" s="181" t="str">
        <f>IFERROR(VLOOKUP(D16,DB!A:K,11,0),"")</f>
        <v/>
      </c>
      <c r="C16" s="168"/>
      <c r="D16" s="181"/>
      <c r="E16" s="102"/>
      <c r="F16" s="182"/>
      <c r="G16" s="115">
        <f ca="1">IFERROR(NOW()-F16,"-")</f>
        <v>45966.600686805556</v>
      </c>
      <c r="H16" s="182"/>
      <c r="I16" s="181" t="str">
        <f>IFERROR(VLOOKUP(D16,DB!A:F,6,0),"")</f>
        <v/>
      </c>
      <c r="J16" s="181" t="str">
        <f>IFERROR(VLOOKUP(D16,DB!A:G,7,0),"")</f>
        <v/>
      </c>
      <c r="K16" s="169"/>
      <c r="L16" s="183" t="str">
        <f>IFERROR(VLOOKUP(D16,DB!A:I,9,0),"")</f>
        <v/>
      </c>
    </row>
    <row r="17" spans="1:12" ht="31.5" customHeight="1">
      <c r="A17" s="180"/>
      <c r="B17" s="181" t="str">
        <f>IFERROR(VLOOKUP(D17,DB!A:K,11,0),"")</f>
        <v/>
      </c>
      <c r="C17" s="168"/>
      <c r="D17" s="181"/>
      <c r="E17" s="102"/>
      <c r="F17" s="182"/>
      <c r="G17" s="115">
        <f ca="1">IFERROR(NOW()-F17,"-")</f>
        <v>45966.600686805556</v>
      </c>
      <c r="H17" s="182"/>
      <c r="I17" s="181" t="str">
        <f>IFERROR(VLOOKUP(D17,DB!A:F,6,0),"")</f>
        <v/>
      </c>
      <c r="J17" s="181" t="str">
        <f>IFERROR(VLOOKUP(D17,DB!A:G,7,0),"")</f>
        <v/>
      </c>
      <c r="K17" s="169"/>
      <c r="L17" s="183" t="str">
        <f>IFERROR(VLOOKUP(D17,DB!A:I,9,0),"")</f>
        <v/>
      </c>
    </row>
    <row r="18" spans="1:12" ht="31.5" customHeight="1">
      <c r="A18" s="180"/>
      <c r="B18" s="181" t="str">
        <f>IFERROR(VLOOKUP(D18,DB!A:K,11,0),"")</f>
        <v/>
      </c>
      <c r="C18" s="168"/>
      <c r="D18" s="181"/>
      <c r="E18" s="102"/>
      <c r="F18" s="182"/>
      <c r="G18" s="115">
        <f ca="1">IFERROR(NOW()-F18,"-")</f>
        <v>45966.600686805556</v>
      </c>
      <c r="H18" s="182"/>
      <c r="I18" s="181" t="str">
        <f>IFERROR(VLOOKUP(D18,DB!A:F,6,0),"")</f>
        <v/>
      </c>
      <c r="J18" s="181" t="str">
        <f>IFERROR(VLOOKUP(D18,DB!A:G,7,0),"")</f>
        <v/>
      </c>
      <c r="K18" s="169"/>
      <c r="L18" s="183" t="str">
        <f>IFERROR(VLOOKUP(D18,DB!A:I,9,0),"")</f>
        <v/>
      </c>
    </row>
    <row r="19" spans="1:12" ht="31.5" customHeight="1">
      <c r="A19" s="180"/>
      <c r="B19" s="181" t="str">
        <f>IFERROR(VLOOKUP(D19,DB!A:K,11,0),"")</f>
        <v/>
      </c>
      <c r="C19" s="168"/>
      <c r="D19" s="181"/>
      <c r="E19" s="102"/>
      <c r="F19" s="182"/>
      <c r="G19" s="115">
        <f ca="1">IFERROR(NOW()-F19,"-")</f>
        <v>45966.600686805556</v>
      </c>
      <c r="H19" s="182"/>
      <c r="I19" s="181" t="str">
        <f>IFERROR(VLOOKUP(D19,DB!A:F,6,0),"")</f>
        <v/>
      </c>
      <c r="J19" s="181" t="str">
        <f>IFERROR(VLOOKUP(D19,DB!A:G,7,0),"")</f>
        <v/>
      </c>
      <c r="K19" s="169"/>
      <c r="L19" s="183" t="str">
        <f>IFERROR(VLOOKUP(D19,DB!A:I,9,0),"")</f>
        <v/>
      </c>
    </row>
    <row r="20" spans="1:12" ht="31.5" customHeight="1">
      <c r="A20" s="180"/>
      <c r="B20" s="181" t="str">
        <f>IFERROR(VLOOKUP(D20,DB!A:K,11,0),"")</f>
        <v/>
      </c>
      <c r="C20" s="168"/>
      <c r="D20" s="181"/>
      <c r="E20" s="102"/>
      <c r="F20" s="182"/>
      <c r="G20" s="115">
        <f ca="1">IFERROR(NOW()-F20,"-")</f>
        <v>45966.600686805556</v>
      </c>
      <c r="H20" s="182"/>
      <c r="I20" s="181" t="str">
        <f>IFERROR(VLOOKUP(D20,DB!A:F,6,0),"")</f>
        <v/>
      </c>
      <c r="J20" s="181" t="str">
        <f>IFERROR(VLOOKUP(D20,DB!A:G,7,0),"")</f>
        <v/>
      </c>
      <c r="K20" s="169"/>
      <c r="L20" s="183" t="str">
        <f>IFERROR(VLOOKUP(D20,DB!A:I,9,0),"")</f>
        <v/>
      </c>
    </row>
    <row r="21" spans="1:12" ht="31.5" customHeight="1">
      <c r="A21" s="180"/>
      <c r="B21" s="181" t="str">
        <f>IFERROR(VLOOKUP(D21,DB!A:K,11,0),"")</f>
        <v/>
      </c>
      <c r="C21" s="168"/>
      <c r="D21" s="181"/>
      <c r="E21" s="102"/>
      <c r="F21" s="182"/>
      <c r="G21" s="115">
        <f ca="1">IFERROR(NOW()-F21,"-")</f>
        <v>45966.600686805556</v>
      </c>
      <c r="H21" s="182"/>
      <c r="I21" s="181" t="str">
        <f>IFERROR(VLOOKUP(D21,DB!A:F,6,0),"")</f>
        <v/>
      </c>
      <c r="J21" s="181" t="str">
        <f>IFERROR(VLOOKUP(D21,DB!A:G,7,0),"")</f>
        <v/>
      </c>
      <c r="K21" s="169"/>
      <c r="L21" s="183" t="str">
        <f>IFERROR(VLOOKUP(D21,DB!A:I,9,0),"")</f>
        <v/>
      </c>
    </row>
    <row r="22" spans="1:12" ht="31.5" customHeight="1">
      <c r="A22" s="180"/>
      <c r="B22" s="181" t="str">
        <f>IFERROR(VLOOKUP(D22,DB!A:K,11,0),"")</f>
        <v/>
      </c>
      <c r="C22" s="168"/>
      <c r="D22" s="181"/>
      <c r="E22" s="102"/>
      <c r="F22" s="182"/>
      <c r="G22" s="115">
        <f ca="1">IFERROR(NOW()-F22,"-")</f>
        <v>45966.600686805556</v>
      </c>
      <c r="H22" s="182"/>
      <c r="I22" s="181" t="str">
        <f>IFERROR(VLOOKUP(D22,DB!A:F,6,0),"")</f>
        <v/>
      </c>
      <c r="J22" s="181" t="str">
        <f>IFERROR(VLOOKUP(D22,DB!A:G,7,0),"")</f>
        <v/>
      </c>
      <c r="K22" s="169"/>
      <c r="L22" s="183" t="str">
        <f>IFERROR(VLOOKUP(D22,DB!A:I,9,0),"")</f>
        <v/>
      </c>
    </row>
    <row r="23" spans="1:12" ht="31.5" customHeight="1">
      <c r="A23" s="180"/>
      <c r="B23" s="181" t="str">
        <f>IFERROR(VLOOKUP(D23,DB!A:K,11,0),"")</f>
        <v/>
      </c>
      <c r="C23" s="168"/>
      <c r="D23" s="181"/>
      <c r="E23" s="102"/>
      <c r="F23" s="182"/>
      <c r="G23" s="115">
        <f ca="1">IFERROR(NOW()-F23,"-")</f>
        <v>45966.600686805556</v>
      </c>
      <c r="H23" s="182"/>
      <c r="I23" s="181" t="str">
        <f>IFERROR(VLOOKUP(D23,DB!A:F,6,0),"")</f>
        <v/>
      </c>
      <c r="J23" s="181" t="str">
        <f>IFERROR(VLOOKUP(D23,DB!A:G,7,0),"")</f>
        <v/>
      </c>
      <c r="K23" s="169"/>
      <c r="L23" s="183" t="str">
        <f>IFERROR(VLOOKUP(D23,DB!A:I,9,0),"")</f>
        <v/>
      </c>
    </row>
    <row r="24" spans="1:12" ht="31.5" customHeight="1">
      <c r="A24" s="180"/>
      <c r="B24" s="181" t="str">
        <f>IFERROR(VLOOKUP(D24,DB!A:K,11,0),"")</f>
        <v/>
      </c>
      <c r="C24" s="168"/>
      <c r="D24" s="181"/>
      <c r="E24" s="102"/>
      <c r="F24" s="182"/>
      <c r="G24" s="115">
        <f ca="1">IFERROR(NOW()-F24,"-")</f>
        <v>45966.600686805556</v>
      </c>
      <c r="H24" s="182"/>
      <c r="I24" s="181" t="str">
        <f>IFERROR(VLOOKUP(D24,DB!A:F,6,0),"")</f>
        <v/>
      </c>
      <c r="J24" s="181" t="str">
        <f>IFERROR(VLOOKUP(D24,DB!A:G,7,0),"")</f>
        <v/>
      </c>
      <c r="K24" s="169"/>
      <c r="L24" s="183" t="str">
        <f>IFERROR(VLOOKUP(D24,DB!A:I,9,0),"")</f>
        <v/>
      </c>
    </row>
    <row r="25" spans="1:12" ht="31.5" customHeight="1">
      <c r="A25" s="103"/>
      <c r="B25" s="102" t="str">
        <f>IFERROR(VLOOKUP(D25,DB!A:K,11,0),"")</f>
        <v/>
      </c>
      <c r="C25" s="104"/>
      <c r="D25" s="102"/>
      <c r="E25" s="105"/>
      <c r="F25" s="106"/>
      <c r="G25" s="76">
        <f ca="1">IFERROR(NOW()-F25,"-")</f>
        <v>45966.600686805556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45966.600686805556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45966.600686805556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45966.600686805556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45966.600686805556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45966.600686805556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45966.600686805556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45966.600686805556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45966.600686805556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45966.600686805556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45966.600686805556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45966.600686805556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45966.600686805556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45966.600686805556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45966.600686805556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45966.600686805556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45966.600686805556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45966.600686805556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45966.600686805556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45966.600686805556</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2 E25: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